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M:\Obchodní 2026\VZ 2026\027 NL II 324 Dolní Přím - Stěžírky\A Výkaz výměr_ změna č. 1\Výkaz výměr 20022026\neoceněný\"/>
    </mc:Choice>
  </mc:AlternateContent>
  <bookViews>
    <workbookView xWindow="0" yWindow="0" windowWidth="0" windowHeight="0" activeTab="2"/>
  </bookViews>
  <sheets>
    <sheet name="NNSO 001" sheetId="2" r:id="rId1"/>
    <sheet name="UNSO 001" sheetId="3" r:id="rId2"/>
    <sheet name="UNSO 101" sheetId="4" r:id="rId3"/>
  </sheets>
  <calcPr/>
</workbook>
</file>

<file path=xl/calcChain.xml><?xml version="1.0" encoding="utf-8"?>
<calcChain xmlns="http://schemas.openxmlformats.org/spreadsheetml/2006/main">
  <c i="4" l="1" r="I3"/>
  <c r="I60"/>
  <c r="O129"/>
  <c r="I129"/>
  <c r="O125"/>
  <c r="I125"/>
  <c r="O121"/>
  <c r="I121"/>
  <c r="O117"/>
  <c r="I117"/>
  <c r="O113"/>
  <c r="I113"/>
  <c r="O109"/>
  <c r="I109"/>
  <c r="O105"/>
  <c r="I105"/>
  <c r="O101"/>
  <c r="I101"/>
  <c r="O97"/>
  <c r="I97"/>
  <c r="O93"/>
  <c r="I93"/>
  <c r="O89"/>
  <c r="I89"/>
  <c r="O85"/>
  <c r="I85"/>
  <c r="O81"/>
  <c r="I81"/>
  <c r="O77"/>
  <c r="I77"/>
  <c r="O73"/>
  <c r="I73"/>
  <c r="O69"/>
  <c r="I69"/>
  <c r="O65"/>
  <c r="I65"/>
  <c r="O61"/>
  <c r="I61"/>
  <c r="I47"/>
  <c r="O56"/>
  <c r="I56"/>
  <c r="O52"/>
  <c r="I52"/>
  <c r="O48"/>
  <c r="I48"/>
  <c r="I14"/>
  <c r="O43"/>
  <c r="I43"/>
  <c r="O39"/>
  <c r="I39"/>
  <c r="O35"/>
  <c r="I35"/>
  <c r="O31"/>
  <c r="I31"/>
  <c r="O27"/>
  <c r="I27"/>
  <c r="O23"/>
  <c r="I23"/>
  <c r="O19"/>
  <c r="I19"/>
  <c r="O15"/>
  <c r="I15"/>
  <c r="I9"/>
  <c r="O10"/>
  <c r="I10"/>
  <c i="3" r="I3"/>
  <c r="I9"/>
  <c r="O14"/>
  <c r="I14"/>
  <c r="O10"/>
  <c r="I10"/>
  <c i="2" r="I3"/>
  <c r="I9"/>
  <c r="O22"/>
  <c r="I22"/>
  <c r="O18"/>
  <c r="I18"/>
  <c r="O14"/>
  <c r="I14"/>
  <c r="O10"/>
  <c r="I10"/>
</calcChain>
</file>

<file path=xl/sharedStrings.xml><?xml version="1.0" encoding="utf-8"?>
<sst xmlns="http://schemas.openxmlformats.org/spreadsheetml/2006/main">
  <si>
    <t>EstiCon</t>
  </si>
  <si>
    <t xml:space="preserve">Firma: </t>
  </si>
  <si>
    <t>Soupis prací objektu</t>
  </si>
  <si>
    <t>S</t>
  </si>
  <si>
    <t>Stavba:</t>
  </si>
  <si>
    <t>329 51</t>
  </si>
  <si>
    <t>Odstranění nehodové lokality II/324 Dolní Přím - Stěžírky_20022026_neoceněný</t>
  </si>
  <si>
    <t>SO 001</t>
  </si>
  <si>
    <t>O</t>
  </si>
  <si>
    <t>Objekt:</t>
  </si>
  <si>
    <t>NN</t>
  </si>
  <si>
    <t>Neuznatelné náklady</t>
  </si>
  <si>
    <t>O1</t>
  </si>
  <si>
    <t>Rozpočet:</t>
  </si>
  <si>
    <t>Všeobecné konstrukce a práce</t>
  </si>
  <si>
    <t>Typ</t>
  </si>
  <si>
    <t>Poř. číslo</t>
  </si>
  <si>
    <t>Kód položky</t>
  </si>
  <si>
    <t>Varianta</t>
  </si>
  <si>
    <t>Název Položky</t>
  </si>
  <si>
    <t>MJ</t>
  </si>
  <si>
    <t>Množství</t>
  </si>
  <si>
    <t>Cena</t>
  </si>
  <si>
    <t>Cenová soustava</t>
  </si>
  <si>
    <t>Jednotková</t>
  </si>
  <si>
    <t>Celkem</t>
  </si>
  <si>
    <t>SD</t>
  </si>
  <si>
    <t>0</t>
  </si>
  <si>
    <t>P</t>
  </si>
  <si>
    <t>02910</t>
  </si>
  <si>
    <t/>
  </si>
  <si>
    <t>OSTATNÍ POŽADAVKY - ZEMĚMĚŘICKÁ MĚŘENÍ VE VÝSTAVBĚ</t>
  </si>
  <si>
    <t>KPL</t>
  </si>
  <si>
    <t>PP</t>
  </si>
  <si>
    <t>Zaměření skutečného provedení 
Předpoklad 3x tištěné paré + v elektronické podobě ve formátu *.pdf v rozsahu dle požadavků objednatele.
PEVNÁ CENA</t>
  </si>
  <si>
    <t>VV</t>
  </si>
  <si>
    <t>1 = 1,000 [A]</t>
  </si>
  <si>
    <t>TS</t>
  </si>
  <si>
    <t>Položka zahrnuje:
 - náklady na veškeré zeměměřické práce, což jsou především všechny vytyčovací práce, včetně vytyčení stávajících podzemních vedení a vytyčení prostorové polohy a obvodu stavby, veškeré měřičské práce jako jsou kontrolní a ověřovací měření, měření pro výpočet kubatur, měření geometrických parametrů stavby, měření posunů a přetvoření, tvorba a údržba základních měřických a vytyčovacích sítí a mikrosítí.
- veškeré náklady spojené s objednatelem požadovanými pracemi
Položka nezahrnuje:
- x
Způsob stanovení:
- pro stanovení orientační investorské ceny určete jednotkovou cenu jako 1% předpokládané ceny stavby</t>
  </si>
  <si>
    <t>02943</t>
  </si>
  <si>
    <t>OSTATNÍ POŽADAVKY - VYPRACOVÁNÍ RDS</t>
  </si>
  <si>
    <t>RDS
Předpoklad 3x tištěné paré + v elektronické podobě ve formátu *.pdf v rozsahu dle požadavků objednatele.
PEVNÁ CENA</t>
  </si>
  <si>
    <t>Položka zahrnuje:
- veškeré náklady spojené s objednatelem požadovanými pracemi
Položka nezahrnuje:
- x</t>
  </si>
  <si>
    <t>02944</t>
  </si>
  <si>
    <t>OSTAT POŽADAVKY - DOKUMENTACE SKUTEČ PROVEDENÍ V DIGIT FORMĚ</t>
  </si>
  <si>
    <t>Dokumentace skutečného provedení stavby. Výkresy a související písemnosti zhotovené stavby potřebné pro evidenci pozemní komunikace. Výkresy odchylek a změn stavby oproti VD-ZDS. Ověření podpisem odpovědného zástupce zhotovitele a správce stavby.
Součástí dokladů budou při předání veškeré atesty, prohlášení o shodě, certifikáty na použité materiály, výrobky, protokoly o provedení zkoušek,
Předpoklad 3x tištěné paré + v elektronické podobě ve formátu *.pdf v rozsahu dle požadavků objednatele.
PEVNÁ CENA</t>
  </si>
  <si>
    <t>Položka zahrnuje: 
- kompletní zeměměřičské práce a činnosti spojené se zaměřením a vyhotovením všech dokončených dílčích částí stavby, včetně po celkovém dokončení stavby zakrytých částí. Vyhotovení geodetické dokumentace skutečného provedení, svojí podrobností, obsahem, přesností, náležitostmi, formou prezentace musí být v souladu s požadavky, vycházející s aktuálně platné legislativy. 
Položka nezahrnuje: 
- x</t>
  </si>
  <si>
    <t>02991</t>
  </si>
  <si>
    <t>OSTATNÍ POŽADAVKY - INFORMAČNÍ TABULE</t>
  </si>
  <si>
    <t>KUS</t>
  </si>
  <si>
    <t>Informační tabule s údaji o stavebníkovi, zhotoviteli, projektantovi, koordinátorovi BOZP, osazeno na místě stavby po dobu stavby, předpokládaný rozměr 1,0x1,5 m.
Vše dle požadavků objednatele, včetně projednání o umístění.
Vč. výroby, dodání, montáže a demontáže.
PEVNÁ CENA</t>
  </si>
  <si>
    <t>2 = 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</si>
  <si>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</si>
  <si>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UN</t>
  </si>
  <si>
    <t>Uznatelné náklady</t>
  </si>
  <si>
    <t>02720</t>
  </si>
  <si>
    <t>POMOC PRÁCE ZŘÍZ NEBO ZAJIŠŤ REGULACI A OCHRANU DOPRAVY</t>
  </si>
  <si>
    <t xml:space="preserve">Úhrnná částka musí obsahovat veškeré náklady na dočasné úpravy a regulaci dopravy na staveništi a nezbytné značení a opatření vyplývající z požadavků BOZP na staveništi. Řízení dopravy dopravními značkami a pracovníky zhotovitele. Po pracovní doby, v dopravních špičkách či na vyžádání investora bude doprava řízena pracovníky stavby.  Během technologické přestávky a v nočních hodinách bude provoz řízen světelnou signalizací. Pokud nastanou nepředvídatelné (kritické) dopravní situace během technologické přestávky (včetně mimopracovních dní) bude zhotovitel povinen zajistit řízení provozu pracovníky stavby po dobu nezbytně nutnou.
PEVNÁ CENA</t>
  </si>
  <si>
    <t>Položka zahrnuje:
- veškeré náklady spojené s objednatelem požadovanými zařízeními
Položka nezahrnuje:
- x</t>
  </si>
  <si>
    <t>02730</t>
  </si>
  <si>
    <t>POMOC PRÁCE ZŘÍZ NEBO ZAJIŠŤ OCHRANU INŽENÝRSKÝCH SÍTÍ</t>
  </si>
  <si>
    <t>Zajištění inženýrských sítí během realizace stavby dle požadavků správců. Nutné vytyčení všech podzemních sítí s protokolárním zápisem příslušných správců. Zajištění stavby proti škodám na okolních pozemcích a objektech.
PEVNÁ CENA</t>
  </si>
  <si>
    <t>Položka zahrnuje:
- veškeré náklady spojené s ochranou inženýrských sítí
Položka nezahrnuje:
- x</t>
  </si>
  <si>
    <t>SO 101</t>
  </si>
  <si>
    <t>Komunikace</t>
  </si>
  <si>
    <t>014101</t>
  </si>
  <si>
    <t>POPLATKY ZA SKLÁDKU</t>
  </si>
  <si>
    <t>M3</t>
  </si>
  <si>
    <t>Štěpka</t>
  </si>
  <si>
    <t>"Předpoklad "20 = 20,000 [A]</t>
  </si>
  <si>
    <t>Položka zahrnuje:
- veškeré poplatky provozovateli skládky související s uložením odpadu na skládce.
Položka nezahrnuje:
- x</t>
  </si>
  <si>
    <t>1</t>
  </si>
  <si>
    <t>Zemní práce</t>
  </si>
  <si>
    <t>11120</t>
  </si>
  <si>
    <t>ODSTRANĚNÍ KŘOVIN</t>
  </si>
  <si>
    <t>M2</t>
  </si>
  <si>
    <t>Keře a stromy štěpkovat
Vč. naložení, odvozu a uložení na skládku (kompostárnu). Zhotovitel v ceně zohlední skutečnou vzdálenost odvozu.</t>
  </si>
  <si>
    <t>2+2,5+25+4+1,5+9+11+43+270+100 = 468,000 [A]</t>
  </si>
  <si>
    <t>Položka zahrnuje:
- odstranění křovin a stromů do průměru 100 mm
- dopravu dřevin bez ohledu na vzdálenost
- spálení na hromadách nebo štěpkování
Položka nezahrnuje:
- x</t>
  </si>
  <si>
    <t>11204</t>
  </si>
  <si>
    <t>KÁCENÍ STROMŮ D KMENE DO 0,3M S ODSTRANĚNÍM PAŘEZŮ</t>
  </si>
  <si>
    <t>Kmen a silnější větve ponechat majiteli na místě (špalky délky 1-1,5 m)
Zbylé části stromů štěpkovat 
Vč. naložení, odvozu a uložení na skládku (kompostárnu). Zhotovitel v ceně zohlední skutečnou vzdálenost odvozu.</t>
  </si>
  <si>
    <t>3 = 3,000 [A]</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</si>
  <si>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</si>
  <si>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11241</t>
  </si>
  <si>
    <t>ÚPRAVA STROMŮ D DO 0,5M ŘEZEM VĚTVÍ</t>
  </si>
  <si>
    <t>Odvětvení do 2,50 - 3,00 m od báze stromu
Větve štěpkovat
Vč. naložení, odvozu a uložení na skládku (kompostárnu). Zhotovitel v ceně zohlední skutečnou vzdálenost odvozu.</t>
  </si>
  <si>
    <t>"předpoklad "28 = 28,000 [A]</t>
  </si>
  <si>
    <t>Položka zahrnuje: 
- odřezání větví 1 ks stromu přesahujících do komunikace bez ohledu na způsob a použitou mechanizaci (např. plošina), bez ohledu na počet větví 
- všechna opatření související se silničním provozem (např. provizorní dopravní značení)
- odvoz a likvidaci vyzískaného materiálu dle pokynů zadávací dokumentace
Položka nezahrnuje:
- x
Způsob měření:
- průměr stromů se měří ve výšce 1,3m nad terénem.</t>
  </si>
  <si>
    <t>11372</t>
  </si>
  <si>
    <t>R</t>
  </si>
  <si>
    <t>FRÉZOVÁNÍ ZPEVNĚNÝCH PLOCH ASFALTOVÝCH</t>
  </si>
  <si>
    <t>Plošné frézování vozovky v tl. 10 mm v jednotlivých úsecích
Včetně naložení, odvozu a uložení na deponii zhotovitele. Zhotovitel v ceně zohlední možnost zpětného využití vyfrézovaného materiálu na stavbě a také
případně skutečnou vzdálenost deponie.</t>
  </si>
  <si>
    <t>(1476+1878+1800)*0,01 = 51,540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</si>
  <si>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</si>
  <si>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11372E</t>
  </si>
  <si>
    <t>FRÉZOVÁNÍ ZPEVNĚNÝCH PLOCH ASFALT DROBNÝCH OPRAV A PLOŠ ROZPADŮ DO 500M2</t>
  </si>
  <si>
    <t>Frézování vozovky v tl. 40 mm v místě sanace v úseku 2.
Včetně naložení, odvozu a uložení na deponii zhotovitele. Zhotovitel v ceně zohlední možnost zpětného využití vyfrézovaného materiálu na stavbě a také
případně skutečnou vzdálenost deponie.</t>
  </si>
  <si>
    <t>10,20*5,00*0,04 = 2,040 [A]</t>
  </si>
  <si>
    <t>18461</t>
  </si>
  <si>
    <t>MULČOVÁNÍ</t>
  </si>
  <si>
    <t>- kruh o průměru 0,8 m kolem vysazených stromů
- kvalitní dřevěné štěpky nebo mulčovací kůra ve vrstvě 15-20 cm</t>
  </si>
  <si>
    <t>"náhradní vysazené stromy 18 ks "18*3,14*0,4*0,4 = 9,043 [A]</t>
  </si>
  <si>
    <t>Položka zahrnuje.
- dodání a rozprostření mulčovací kůry nebo štěpky v předepsané tloušťce nebo mulčovací textilie bez ohledu na sklon terénu, stabilizaci mulče proti erozi, přísady proti vznícení mulče
- naložení a odvoz odpadu
Položka nezahrnuje:
- x</t>
  </si>
  <si>
    <t>184B13</t>
  </si>
  <si>
    <t>VYSAZOVÁNÍ STROMŮ LISTNATÝCH S BALEM OBVOD KMENE DO 12CM, PODCHOZÍ VÝŠ MIN 2,2M</t>
  </si>
  <si>
    <t xml:space="preserve">- výsadbové jámy 2x větší než průměr balu, hloubku přizpůsobit výšce balu, dno lehce zkypřit a stěny zdrsnit 
- v případě sucha předem prolít výsadbovou jámu vodou 
- přidat 5 kg vyzrálého kompostu a tabletové vícesložkové hnojivo s postupným uvolňováním na 18 měsíců 
- pro zpětný zásyp 50% výměna zeminy za kvalitní substrát, přidat 150 g hydrogelu 
- kotvení třemi oloupanými dřevěnými kůly (průměr min. 6 cm) délky 2 m, vzájemně spojenými příčkami nad zemí i na horním konci kůlů; nad zemí použít  tři řady příček
   osazených ve výšce 20-60 cm (zábrana proti psům) 
- kmínek připevnit ke kůlům pružnými úvazky z materiálu odolného UV záření 
- zálivka 2x40 l vody
- včetně případného odvozu přebytečné výkopové zeminy</t>
  </si>
  <si>
    <t>"Dle povolení kácení KÚ Dolní Přím "4+4 = 8,000 [A]_x000d_
 "Dle povolení kácení KÚ Stěžery "5+5 = 10,000 [B]_x000d_
 "Mezisoučet "18.000000 = 18,000 [C]</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</si>
  <si>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</si>
  <si>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18600</t>
  </si>
  <si>
    <t>ZALÉVÁNÍ VODOU</t>
  </si>
  <si>
    <t>zalití vysazených stromů během prvních 6 týdnů po výsadbě podle počasí</t>
  </si>
  <si>
    <t>"uvažuje se 4x
uvažuje se 4x
uvažuje se 4x
uvažuje se 4x
uvažuje se 4x
uvažuje se 4x
uvažuje se 4x
uvažuje se 4x
uvažuje se 4x
uvažuje se 4x
uvažuje se 4x
uvažuje se 4x
uvažuje se 4x
uvažováno 4x "4*40*2/1000 = 0,320 [A]</t>
  </si>
  <si>
    <t>Položka zahrnuje
- veškerý materiál, výrobky a polotovary, včetně mimostaveništní a vnitrostaveništní dopravy (rovněž přesuny), včetně naložení a složení, případně s uložením
Položka nezahrnuje:
- x</t>
  </si>
  <si>
    <t>5</t>
  </si>
  <si>
    <t>572213</t>
  </si>
  <si>
    <t>SPOJOVACÍ POSTŘIK Z EMULZE DO 0,5KG/M2</t>
  </si>
  <si>
    <t>PS-C 0,30 kg/m2 na odfrézovaný kryt pod ACO a pod EMK 
Uváděno v množství zbytkového pojiva</t>
  </si>
  <si>
    <t>"pol. č. 57329 "1476+1878+1800 = 5154,000 [A]_x000d_
 "pol. č. 5774AE "51 = 51,000 [B]_x000d_
 "Celkové množství "5205.000000 = 5205,000 [C]</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</si>
  <si>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</si>
  <si>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57329</t>
  </si>
  <si>
    <t>MIKROKOBEREC DVOUVRSTVÝ FRAKCE KAMENIVA 0/5 + 0/8</t>
  </si>
  <si>
    <t>EMK-DV 0/5+0/8</t>
  </si>
  <si>
    <t>1476+1878+1800 = 5154,000 [A]</t>
  </si>
  <si>
    <t>Položka zahrnuje:
- očištění povrchu podkladu, zakrytí poklopů, mříží a pod.
- dodání veškerého potřebného materiálu (kamenivo předepsané frakce, emulze, přísady, voda)
- pokládku dvou vrstev (tloušťka je dána frakcí použitého kameniva)
- zhutnění (pokud je předepsáno zadávací dokumentací)
Položka nezahrnuje:
- odstranění vodorovného dopravního zančení a spojovací postřik</t>
  </si>
  <si>
    <t>5774AE</t>
  </si>
  <si>
    <t>VRSTVY PRO OBNOVU A OPRAVY Z ASF BETONU ACO 11+</t>
  </si>
  <si>
    <t>ACO 11+ 50/70; 40 mm v místě sanace v úseku 2</t>
  </si>
  <si>
    <t>10,2*5*0,04 = 2,040 [A]</t>
  </si>
  <si>
    <t>Položka zahrnuje:
- drobné opravy a obnovu plošných rozpadů asfaltového krytu (vztahuje se na plochu jednotlivě do 10000m2)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souvislou obnovu asfaltového krytu (ta se vykáže položkami 574*** a 575***)
- výspravu výtluků (ta se vykáže položkami 5779**, vztahuje se na plochu jednotlivě do 10m2)
- postřiky, nátěry
- těsnění podél obrubníků, dilatačních zařízení, odvodňovacích proužků, odvodňovačů, vpustí, šachet a pod.
- očištění podkladu po veřejném provozu</t>
  </si>
  <si>
    <t>9</t>
  </si>
  <si>
    <t>Ostatní konstrukce a práce</t>
  </si>
  <si>
    <t>9113A1</t>
  </si>
  <si>
    <t>SVODIDLO OCEL SILNIČ JEDNOSTR, ÚROVEŇ ZADRŽ N1, N2 - DODÁVKA A MONTÁŽ</t>
  </si>
  <si>
    <t>M</t>
  </si>
  <si>
    <t>Prodloužení stávajícího JSO na levé straně v úseku 3
JSO-N2
Udávána plná výška svodidla</t>
  </si>
  <si>
    <t>40 = 40,000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</si>
  <si>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</si>
  <si>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9113A3</t>
  </si>
  <si>
    <t>SVODIDLO OCEL SILNIČ JEDNOSTR, ÚROVEŇ ZADRŽ N1, N2 - DEMONTÁŽ S PŘESUNEM</t>
  </si>
  <si>
    <t>Demontáž výškového náběhu stávajícího JSO na levé straně v úseku 3
Včetně odvozu a uložení na skládku zhotovitele, zhotovitel v ceně zohlední výzisk z materiálu a skutečnou vzdálenost odvozu.</t>
  </si>
  <si>
    <t>"předpoklad "8 = 8,000 [A]</t>
  </si>
  <si>
    <t>Položka zahrnuje:
- demontáž a odstranění zařízení
- jeho odvoz na předepsané místo
Položka nezahrnuje:
- x
Způsob měření:
- vykazuje se délka svodidla v základní výšce, délka náběhů se nezapočítává</t>
  </si>
  <si>
    <t>91228</t>
  </si>
  <si>
    <t>SMĚROVÉ SLOUPKY Z PLAST HMOT VČETNĚ ODRAZNÉHO PÁSKU</t>
  </si>
  <si>
    <t>Z 11a,b</t>
  </si>
  <si>
    <t>"Z11a,b "201 = 201,000 [A]</t>
  </si>
  <si>
    <t>Položka zahrnuje:
- dodání a osazení sloupku včetně nutných zemních prací
- vnitrostaveništní a mimostaveništní doprava
- odrazky plastové nebo z retroreflexní fólie
Položka nezahrnuje:
- x</t>
  </si>
  <si>
    <t>2</t>
  </si>
  <si>
    <t>Z 11g - červené</t>
  </si>
  <si>
    <t>"Z11g "4 = 4,000 [A]</t>
  </si>
  <si>
    <t>912283</t>
  </si>
  <si>
    <t>SMĚROVÉ SLOUPKY Z PLAST HMOT - DEMONTÁŽ A ODVOZ</t>
  </si>
  <si>
    <t>Demontáž stávajících Z 11a,b a Z 11g
Včetně naložení, odvozu a uložení na skládku odpadu, zhotovitel v ceně zohlední skutečnou vzdálenost odvozu.</t>
  </si>
  <si>
    <t>"Z11a,b - předpoklad "70 = 70,000 [A]_x000d_
 "Z11g "4 = 4,000 [B]_x000d_
 "Celkové množství "74.000000 = 74,000 [C]</t>
  </si>
  <si>
    <t>Položka zahrnuje:
- demontáž stávajícího sloupku
- jeho odvoz do skladu nebo na skládku
Položka nezahrnuje:
- x</t>
  </si>
  <si>
    <t>91238</t>
  </si>
  <si>
    <t>SMĚROVÉ SLOUPKY Z PLAST HMOT - NÁSTAVCE NA SVODIDLA VČETNĚ ODRAZNÉHO PÁSKU</t>
  </si>
  <si>
    <t>Nástavce Z 11a,b na prodloužené JSO</t>
  </si>
  <si>
    <t>91257</t>
  </si>
  <si>
    <t>ODRAŽEČE PROTI ZVĚŘI</t>
  </si>
  <si>
    <t>Odražeče proti zvěři typu "A" a "B" na nových Z 11a,b</t>
  </si>
  <si>
    <t>"pol. č. 91228.1 "201 = 201,000 [A]</t>
  </si>
  <si>
    <t>Položka zahrnuje:
- dodání a montáž odražeče včetně připevňovacích dílů
Položka nezahrnuje:
- x</t>
  </si>
  <si>
    <t>914131</t>
  </si>
  <si>
    <t>DOPRAVNÍ ZNAČKY ZÁKLADNÍ VELIKOSTI OCELOVÉ TŘ RA2 - DODÁVKA A MONTÁŽ</t>
  </si>
  <si>
    <t>Doplnění stávajícího SDZ.
Svislé dopravní značky v provedení podkladový plech lisovaný pozinkovaný s dvojím ohybem bez hliníkových komponentů.</t>
  </si>
  <si>
    <t>"B21a "1+1 = 2,000 [A]</t>
  </si>
  <si>
    <t>Položka zahrnuje:
- dodávku a montáž značek v požadovaném provedení
Položka nezahrnuje:
- x</t>
  </si>
  <si>
    <t>914731</t>
  </si>
  <si>
    <t>STÁLÁ DOPRAV ZAŘÍZ Z3 OCEL TŘ RA2 - DODÁVKA A MONTÁŽ</t>
  </si>
  <si>
    <t>Z3 ve směrových obloucích
Osazení z obou směrů na jeden sloupek.
Svislé dopravní značky v provedení podkladový plech lisovaný pozinkovaný s dvojím ohybem bez hliníkových komponentů.</t>
  </si>
  <si>
    <t>"Z3 "17*2 = 34,000 [A]</t>
  </si>
  <si>
    <t>914911</t>
  </si>
  <si>
    <t>SLOUPKY A STOJKY DOPRAVNÍCH ZNAČEK Z OCEL TRUBEK SE ZABETONOVÁNÍM - DODÁVKA A MONTÁŽ</t>
  </si>
  <si>
    <t>Nové sloupky pro SDZ a Z3 vč. jejich bet. základu
Z3 z obou směru budou osazeny na jeden sloupek.</t>
  </si>
  <si>
    <t>"pol. č. 914131 "2 = 2,000 [A]_x000d_
 "pol. č. 914731 "17 = 17,000 [B]_x000d_
 "Celkové množství "19.000000 = 19,000 [C]</t>
  </si>
  <si>
    <t>Položka zahrnuje:
- sloupky
- upevňovací zařízení
- osazení (betonová patka, zemní práce)
Položka nezahrnuje:
- x</t>
  </si>
  <si>
    <t>915111</t>
  </si>
  <si>
    <t>VODOROVNÉ DOPRAVNÍ ZNAČENÍ BARVOU HLADKÉ - DODÁVKA A POKLÁDKA</t>
  </si>
  <si>
    <t>VDZ - barva</t>
  </si>
  <si>
    <t>"V1a (0,125) "(47,50+132,80)*0,125 = 22,538 [A]_x000d_
 "V2a (3,00/6,00/0,125) "(197+11,50)*3,00/9,00*0,125 = 8,688 [B]_x000d_
 "V2b (1,50/1,50/0,125) "(13,50+16,50)*0,5*0,125 = 1,875 [C]_x000d_
 "V2b (1,50/1,50/0,25) "(13,50+16,50)*0,5*0,25 = 3,750 [D]_x000d_
 "V2b (3,00/1,50/0,125) "180*3,00/4,50*0,125 = 15,000 [E]_x000d_
 "V4 (0,25) "(180+180+17+14,90+132,20+20,50+159,90+197+11,50+225)*0,25 = 284,500 [F]_x000d_
 "V11a (0,125) "(38,94*2)*0,125 = 9,735 [G]_x000d_
 "Celkové množství "346.086000 = 346,086 [H]</t>
  </si>
  <si>
    <t>Položka zahrnuje:
- dodání a pokládku nátěrového materiálu
- předznačení a reflexní úpravu
Položka nezahrnuje:
- x
Způsob měření:
- měří se pouze natíraná plocha</t>
  </si>
  <si>
    <t>915211</t>
  </si>
  <si>
    <t>VODOROVNÉ DOPRAVNÍ ZNAČENÍ PLASTEM HLADKÉ - DODÁVKA A POKLÁDKA</t>
  </si>
  <si>
    <t>VDZ - vícesložková hladká plastická hmota nanášená za studena na značení barvou</t>
  </si>
  <si>
    <t>"část pol. č. 915111 "_x000d_
 "V11a (0,125) "9,735 = 9,735 [B]</t>
  </si>
  <si>
    <t>915221</t>
  </si>
  <si>
    <t>VODOR DOPRAV ZNAČ PLASTEM STRUKTURÁLNÍ NEHLUČNÉ - DOD A POKLÁDKA</t>
  </si>
  <si>
    <t>VDZ - vícesložková strukturální nehlučná plastická hmota nanášená za studena na značení barvou</t>
  </si>
  <si>
    <t>"část pol. č. 915111 "_x000d_
 "V1a (0,125) "22,538 = 22,538 [B]_x000d_
 "V2a (3,00/6,00/0,125) "8,688 = 8,688 [C]_x000d_
 "V2b (1,50/1,50/0,125) "1,875 = 1,875 [D]_x000d_
 "V2b (1,50/1,50/0,25) "3,75 = 3,750 [E]_x000d_
 "V2b (3,00/1,50/0,25) "15 = 15,000 [F]_x000d_
 "Celkové množství "51.851000 = 51,851 [G]</t>
  </si>
  <si>
    <t>915231</t>
  </si>
  <si>
    <t>VODOR DOPRAV ZNAČ PLASTEM PROFIL ZVUČÍCÍ - DOD A POKLÁDKA</t>
  </si>
  <si>
    <t>VDZ - vícesložková strukturální / profilovaná zvučící plastická hmota nanášená za studena na značení barvou</t>
  </si>
  <si>
    <t>"část pol. č. 915111 "_x000d_
 "V4 (0,25) "284,50 = 284,500 [B]</t>
  </si>
  <si>
    <t>91551</t>
  </si>
  <si>
    <t>VODOROVNÉ DOPRAVNÍ ZNAČENÍ - PŘEDEM PŘIPRAVENÉ SYMBOLY</t>
  </si>
  <si>
    <t xml:space="preserve">Předběžné šipky V9a  - barva + plast hladký</t>
  </si>
  <si>
    <t>"V9a "2 = 2,000 [A]</t>
  </si>
  <si>
    <t>Položka zahrnuje:
- dodání a pokládku předepsaného symbolu
- předznačení a reflexní úpravu
Položka nezahrnuje:
- x</t>
  </si>
  <si>
    <t>91552</t>
  </si>
  <si>
    <t>VODOR DOPRAV ZNAČ - PÍSMENA</t>
  </si>
  <si>
    <t>Nápis BUS - barva + plast hladký</t>
  </si>
  <si>
    <t>"BUS "3*4 = 12,000 [A]</t>
  </si>
  <si>
    <t>Položka zahrnuje:
- dodání a pokládku nátěrového materiálu
- předznačení a reflexní úpravu
Položka nezahrnuje:
- x</t>
  </si>
  <si>
    <t>919111</t>
  </si>
  <si>
    <t>ŘEZÁNÍ ASFALTOVÉHO KRYTU VOZOVEK TL DO 50MM</t>
  </si>
  <si>
    <t>Řezání asfaltobetonového krytu v místě sanace v úseku 2.
Zhotovitel v ceně zohlední odklizení a skutečnou vzdálenost odvozu vzniklého odpadu včetně případného poplatku za uložení.</t>
  </si>
  <si>
    <t>10,20*2 = 20,400 [A]</t>
  </si>
  <si>
    <t>Položka zahrnuje:
- řezání vozovkové vrstvy v předepsané tloušťce
- spotřeba vody
Položka nezahrnuje:
- x</t>
  </si>
  <si>
    <t>93808</t>
  </si>
  <si>
    <t>OČIŠTĚNÍ VOZOVEK ZAMETENÍM</t>
  </si>
  <si>
    <t>Po frézování.
Zhotovitel v ceně zohlední skutečnou vzdálenost odvozu vzniklého odpadu včetně případného poplatku za uložení.</t>
  </si>
  <si>
    <t>"pol. č. 572213 "5205 = 5205,000 [A]</t>
  </si>
  <si>
    <t>Položka zahrnuje:
- očištění předepsaným způsobem
- odklizení vzniklého odpadu
Položka nezahrnuje:
- x</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</si>
</sst>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43">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5" xfId="0" applyBorder="1"/>
    <xf numFmtId="0" fontId="7" fillId="0" borderId="6" xfId="0" applyFont="1" applyBorder="1" applyAlignment="1">
      <alignment wrapText="1"/>
    </xf>
    <xf numFmtId="0" fontId="0" fillId="0" borderId="16" xfId="0" applyBorder="1"/>
    <xf numFmtId="0" fontId="0" fillId="0" borderId="17" xfId="0" applyBorder="1"/>
    <xf numFmtId="0" fontId="0" fillId="0" borderId="18" xfId="0" applyBorder="1"/>
  </cellXfs>
  <cellStyles count="14">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NormalBold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xfrm>
          <a:off x="0" y="0"/>
          <a:ext cx="0" cy="0"/>
        </a:xfrm>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7</v>
      </c>
      <c r="I3" s="16">
        <f>SUMIFS(I9:I25,A9:A25,"SD")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7</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14</v>
      </c>
      <c r="F9" s="26"/>
      <c r="G9" s="26"/>
      <c r="H9" s="26"/>
      <c r="I9" s="27">
        <f>SUMIFS(I10:I25,A10:A25,"P")</f>
        <v>0</v>
      </c>
      <c r="J9" s="28"/>
    </row>
    <row r="10">
      <c r="A10" s="29" t="s">
        <v>28</v>
      </c>
      <c r="B10" s="29">
        <v>1</v>
      </c>
      <c r="C10" s="30" t="s">
        <v>29</v>
      </c>
      <c r="D10" s="29" t="s">
        <v>30</v>
      </c>
      <c r="E10" s="31" t="s">
        <v>31</v>
      </c>
      <c r="F10" s="32" t="s">
        <v>32</v>
      </c>
      <c r="G10" s="33">
        <v>1</v>
      </c>
      <c r="H10" s="34">
        <v>0</v>
      </c>
      <c r="I10" s="34">
        <f>ROUND(G10*H10,P4)</f>
        <v>0</v>
      </c>
      <c r="J10" s="29"/>
      <c r="O10" s="35">
        <f>I10*0.21</f>
        <v>0</v>
      </c>
      <c r="P10">
        <v>3</v>
      </c>
    </row>
    <row r="11" ht="57.6">
      <c r="A11" s="29" t="s">
        <v>33</v>
      </c>
      <c r="B11" s="36"/>
      <c r="C11" s="37"/>
      <c r="D11" s="37"/>
      <c r="E11" s="31" t="s">
        <v>34</v>
      </c>
      <c r="F11" s="37"/>
      <c r="G11" s="37"/>
      <c r="H11" s="37"/>
      <c r="I11" s="37"/>
      <c r="J11" s="38"/>
    </row>
    <row r="12">
      <c r="A12" s="29" t="s">
        <v>35</v>
      </c>
      <c r="B12" s="36"/>
      <c r="C12" s="37"/>
      <c r="D12" s="37"/>
      <c r="E12" s="39" t="s">
        <v>36</v>
      </c>
      <c r="F12" s="37"/>
      <c r="G12" s="37"/>
      <c r="H12" s="37"/>
      <c r="I12" s="37"/>
      <c r="J12" s="38"/>
    </row>
    <row r="13" ht="187.2">
      <c r="A13" s="29" t="s">
        <v>37</v>
      </c>
      <c r="B13" s="36"/>
      <c r="C13" s="37"/>
      <c r="D13" s="37"/>
      <c r="E13" s="31" t="s">
        <v>38</v>
      </c>
      <c r="F13" s="37"/>
      <c r="G13" s="37"/>
      <c r="H13" s="37"/>
      <c r="I13" s="37"/>
      <c r="J13" s="38"/>
    </row>
    <row r="14">
      <c r="A14" s="29" t="s">
        <v>28</v>
      </c>
      <c r="B14" s="29">
        <v>2</v>
      </c>
      <c r="C14" s="30" t="s">
        <v>39</v>
      </c>
      <c r="D14" s="29" t="s">
        <v>30</v>
      </c>
      <c r="E14" s="31" t="s">
        <v>40</v>
      </c>
      <c r="F14" s="32" t="s">
        <v>32</v>
      </c>
      <c r="G14" s="33">
        <v>1</v>
      </c>
      <c r="H14" s="34">
        <v>0</v>
      </c>
      <c r="I14" s="34">
        <f>ROUND(G14*H14,P4)</f>
        <v>0</v>
      </c>
      <c r="J14" s="29"/>
      <c r="O14" s="35">
        <f>I14*0.21</f>
        <v>0</v>
      </c>
      <c r="P14">
        <v>3</v>
      </c>
    </row>
    <row r="15" ht="57.6">
      <c r="A15" s="29" t="s">
        <v>33</v>
      </c>
      <c r="B15" s="36"/>
      <c r="C15" s="37"/>
      <c r="D15" s="37"/>
      <c r="E15" s="31" t="s">
        <v>41</v>
      </c>
      <c r="F15" s="37"/>
      <c r="G15" s="37"/>
      <c r="H15" s="37"/>
      <c r="I15" s="37"/>
      <c r="J15" s="38"/>
    </row>
    <row r="16">
      <c r="A16" s="29" t="s">
        <v>35</v>
      </c>
      <c r="B16" s="36"/>
      <c r="C16" s="37"/>
      <c r="D16" s="37"/>
      <c r="E16" s="39" t="s">
        <v>36</v>
      </c>
      <c r="F16" s="37"/>
      <c r="G16" s="37"/>
      <c r="H16" s="37"/>
      <c r="I16" s="37"/>
      <c r="J16" s="38"/>
    </row>
    <row r="17" ht="57.6">
      <c r="A17" s="29" t="s">
        <v>37</v>
      </c>
      <c r="B17" s="36"/>
      <c r="C17" s="37"/>
      <c r="D17" s="37"/>
      <c r="E17" s="31" t="s">
        <v>42</v>
      </c>
      <c r="F17" s="37"/>
      <c r="G17" s="37"/>
      <c r="H17" s="37"/>
      <c r="I17" s="37"/>
      <c r="J17" s="38"/>
    </row>
    <row r="18">
      <c r="A18" s="29" t="s">
        <v>28</v>
      </c>
      <c r="B18" s="29">
        <v>3</v>
      </c>
      <c r="C18" s="30" t="s">
        <v>43</v>
      </c>
      <c r="D18" s="29" t="s">
        <v>30</v>
      </c>
      <c r="E18" s="31" t="s">
        <v>44</v>
      </c>
      <c r="F18" s="32" t="s">
        <v>32</v>
      </c>
      <c r="G18" s="33">
        <v>1</v>
      </c>
      <c r="H18" s="34">
        <v>0</v>
      </c>
      <c r="I18" s="34">
        <f>ROUND(G18*H18,P4)</f>
        <v>0</v>
      </c>
      <c r="J18" s="29"/>
      <c r="O18" s="35">
        <f>I18*0.21</f>
        <v>0</v>
      </c>
      <c r="P18">
        <v>3</v>
      </c>
    </row>
    <row r="19" ht="129.6">
      <c r="A19" s="29" t="s">
        <v>33</v>
      </c>
      <c r="B19" s="36"/>
      <c r="C19" s="37"/>
      <c r="D19" s="37"/>
      <c r="E19" s="31" t="s">
        <v>45</v>
      </c>
      <c r="F19" s="37"/>
      <c r="G19" s="37"/>
      <c r="H19" s="37"/>
      <c r="I19" s="37"/>
      <c r="J19" s="38"/>
    </row>
    <row r="20">
      <c r="A20" s="29" t="s">
        <v>35</v>
      </c>
      <c r="B20" s="36"/>
      <c r="C20" s="37"/>
      <c r="D20" s="37"/>
      <c r="E20" s="39" t="s">
        <v>36</v>
      </c>
      <c r="F20" s="37"/>
      <c r="G20" s="37"/>
      <c r="H20" s="37"/>
      <c r="I20" s="37"/>
      <c r="J20" s="38"/>
    </row>
    <row r="21" ht="129.6">
      <c r="A21" s="29" t="s">
        <v>37</v>
      </c>
      <c r="B21" s="36"/>
      <c r="C21" s="37"/>
      <c r="D21" s="37"/>
      <c r="E21" s="31" t="s">
        <v>46</v>
      </c>
      <c r="F21" s="37"/>
      <c r="G21" s="37"/>
      <c r="H21" s="37"/>
      <c r="I21" s="37"/>
      <c r="J21" s="38"/>
    </row>
    <row r="22">
      <c r="A22" s="29" t="s">
        <v>28</v>
      </c>
      <c r="B22" s="29">
        <v>4</v>
      </c>
      <c r="C22" s="30" t="s">
        <v>47</v>
      </c>
      <c r="D22" s="29" t="s">
        <v>30</v>
      </c>
      <c r="E22" s="31" t="s">
        <v>48</v>
      </c>
      <c r="F22" s="32" t="s">
        <v>49</v>
      </c>
      <c r="G22" s="33">
        <v>2</v>
      </c>
      <c r="H22" s="34">
        <v>0</v>
      </c>
      <c r="I22" s="34">
        <f>ROUND(G22*H22,P4)</f>
        <v>0</v>
      </c>
      <c r="J22" s="29"/>
      <c r="O22" s="35">
        <f>I22*0.21</f>
        <v>0</v>
      </c>
      <c r="P22">
        <v>3</v>
      </c>
    </row>
    <row r="23" ht="86.4">
      <c r="A23" s="29" t="s">
        <v>33</v>
      </c>
      <c r="B23" s="36"/>
      <c r="C23" s="37"/>
      <c r="D23" s="37"/>
      <c r="E23" s="31" t="s">
        <v>50</v>
      </c>
      <c r="F23" s="37"/>
      <c r="G23" s="37"/>
      <c r="H23" s="37"/>
      <c r="I23" s="37"/>
      <c r="J23" s="38"/>
    </row>
    <row r="24">
      <c r="A24" s="29" t="s">
        <v>35</v>
      </c>
      <c r="B24" s="36"/>
      <c r="C24" s="37"/>
      <c r="D24" s="37"/>
      <c r="E24" s="39" t="s">
        <v>51</v>
      </c>
      <c r="F24" s="37"/>
      <c r="G24" s="37"/>
      <c r="H24" s="37"/>
      <c r="I24" s="37"/>
      <c r="J24" s="38"/>
    </row>
    <row r="25" ht="129.6">
      <c r="A25" s="29" t="s">
        <v>37</v>
      </c>
      <c r="B25" s="40"/>
      <c r="C25" s="41"/>
      <c r="D25" s="41"/>
      <c r="E25" s="31" t="s">
        <v>52</v>
      </c>
      <c r="F25" s="41"/>
      <c r="G25" s="41"/>
      <c r="H25" s="41"/>
      <c r="I25" s="41"/>
      <c r="J25"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7</v>
      </c>
      <c r="I3" s="16">
        <f>SUMIFS(I9:I17,A9:A17,"SD")</f>
        <v>0</v>
      </c>
      <c r="J3" s="9"/>
      <c r="O3">
        <v>0</v>
      </c>
      <c r="P3">
        <v>2</v>
      </c>
    </row>
    <row r="4">
      <c r="A4" s="10" t="s">
        <v>8</v>
      </c>
      <c r="B4" s="11" t="s">
        <v>9</v>
      </c>
      <c r="C4" s="12" t="s">
        <v>53</v>
      </c>
      <c r="D4" s="13"/>
      <c r="E4" s="14" t="s">
        <v>54</v>
      </c>
      <c r="F4" s="7"/>
      <c r="G4" s="7"/>
      <c r="H4" s="7"/>
      <c r="I4" s="7"/>
      <c r="J4" s="9"/>
      <c r="O4">
        <v>0.14999999999999999</v>
      </c>
      <c r="P4">
        <v>2</v>
      </c>
    </row>
    <row r="5">
      <c r="A5" s="10" t="s">
        <v>12</v>
      </c>
      <c r="B5" s="11" t="s">
        <v>13</v>
      </c>
      <c r="C5" s="12" t="s">
        <v>7</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14</v>
      </c>
      <c r="F9" s="26"/>
      <c r="G9" s="26"/>
      <c r="H9" s="26"/>
      <c r="I9" s="27">
        <f>SUMIFS(I10:I17,A10:A17,"P")</f>
        <v>0</v>
      </c>
      <c r="J9" s="28"/>
    </row>
    <row r="10">
      <c r="A10" s="29" t="s">
        <v>28</v>
      </c>
      <c r="B10" s="29">
        <v>1</v>
      </c>
      <c r="C10" s="30" t="s">
        <v>55</v>
      </c>
      <c r="D10" s="29" t="s">
        <v>30</v>
      </c>
      <c r="E10" s="31" t="s">
        <v>56</v>
      </c>
      <c r="F10" s="32" t="s">
        <v>32</v>
      </c>
      <c r="G10" s="33">
        <v>1</v>
      </c>
      <c r="H10" s="34">
        <v>0</v>
      </c>
      <c r="I10" s="34">
        <f>ROUND(G10*H10,P4)</f>
        <v>0</v>
      </c>
      <c r="J10" s="29"/>
      <c r="O10" s="35">
        <f>I10*0.21</f>
        <v>0</v>
      </c>
      <c r="P10">
        <v>3</v>
      </c>
    </row>
    <row r="11" ht="158.4">
      <c r="A11" s="29" t="s">
        <v>33</v>
      </c>
      <c r="B11" s="36"/>
      <c r="C11" s="37"/>
      <c r="D11" s="37"/>
      <c r="E11" s="31" t="s">
        <v>57</v>
      </c>
      <c r="F11" s="37"/>
      <c r="G11" s="37"/>
      <c r="H11" s="37"/>
      <c r="I11" s="37"/>
      <c r="J11" s="38"/>
    </row>
    <row r="12">
      <c r="A12" s="29" t="s">
        <v>35</v>
      </c>
      <c r="B12" s="36"/>
      <c r="C12" s="37"/>
      <c r="D12" s="37"/>
      <c r="E12" s="39" t="s">
        <v>36</v>
      </c>
      <c r="F12" s="37"/>
      <c r="G12" s="37"/>
      <c r="H12" s="37"/>
      <c r="I12" s="37"/>
      <c r="J12" s="38"/>
    </row>
    <row r="13" ht="57.6">
      <c r="A13" s="29" t="s">
        <v>37</v>
      </c>
      <c r="B13" s="36"/>
      <c r="C13" s="37"/>
      <c r="D13" s="37"/>
      <c r="E13" s="31" t="s">
        <v>58</v>
      </c>
      <c r="F13" s="37"/>
      <c r="G13" s="37"/>
      <c r="H13" s="37"/>
      <c r="I13" s="37"/>
      <c r="J13" s="38"/>
    </row>
    <row r="14">
      <c r="A14" s="29" t="s">
        <v>28</v>
      </c>
      <c r="B14" s="29">
        <v>2</v>
      </c>
      <c r="C14" s="30" t="s">
        <v>59</v>
      </c>
      <c r="D14" s="29" t="s">
        <v>30</v>
      </c>
      <c r="E14" s="31" t="s">
        <v>60</v>
      </c>
      <c r="F14" s="32" t="s">
        <v>32</v>
      </c>
      <c r="G14" s="33">
        <v>1</v>
      </c>
      <c r="H14" s="34">
        <v>0</v>
      </c>
      <c r="I14" s="34">
        <f>ROUND(G14*H14,P4)</f>
        <v>0</v>
      </c>
      <c r="J14" s="29"/>
      <c r="O14" s="35">
        <f>I14*0.21</f>
        <v>0</v>
      </c>
      <c r="P14">
        <v>3</v>
      </c>
    </row>
    <row r="15" ht="57.6">
      <c r="A15" s="29" t="s">
        <v>33</v>
      </c>
      <c r="B15" s="36"/>
      <c r="C15" s="37"/>
      <c r="D15" s="37"/>
      <c r="E15" s="31" t="s">
        <v>61</v>
      </c>
      <c r="F15" s="37"/>
      <c r="G15" s="37"/>
      <c r="H15" s="37"/>
      <c r="I15" s="37"/>
      <c r="J15" s="38"/>
    </row>
    <row r="16">
      <c r="A16" s="29" t="s">
        <v>35</v>
      </c>
      <c r="B16" s="36"/>
      <c r="C16" s="37"/>
      <c r="D16" s="37"/>
      <c r="E16" s="39" t="s">
        <v>36</v>
      </c>
      <c r="F16" s="37"/>
      <c r="G16" s="37"/>
      <c r="H16" s="37"/>
      <c r="I16" s="37"/>
      <c r="J16" s="38"/>
    </row>
    <row r="17" ht="57.6">
      <c r="A17" s="29" t="s">
        <v>37</v>
      </c>
      <c r="B17" s="40"/>
      <c r="C17" s="41"/>
      <c r="D17" s="41"/>
      <c r="E17" s="31" t="s">
        <v>62</v>
      </c>
      <c r="F17" s="41"/>
      <c r="G17" s="41"/>
      <c r="H17" s="41"/>
      <c r="I17" s="41"/>
      <c r="J17"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4"/>
  <cols>
    <col min="1" max="1" width="8.886719" hidden="1"/>
    <col min="2" max="2" width="15.777344" customWidth="1"/>
    <col min="3" max="3" width="9.441406" customWidth="1"/>
    <col min="4" max="4" width="12.5546875" customWidth="1"/>
    <col min="5" max="5" width="63" customWidth="1"/>
    <col min="6" max="6" width="12.5546875" customWidth="1"/>
    <col min="7" max="7" width="15.777344" customWidth="1"/>
    <col min="8" max="8" width="15.777344" customWidth="1"/>
    <col min="9" max="9" width="15.777344" customWidth="1"/>
    <col min="10" max="10" width="14.777344"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63</v>
      </c>
      <c r="I3" s="16">
        <f>SUMIFS(I9:I132,A9:A132,"SD")</f>
        <v>0</v>
      </c>
      <c r="J3" s="9"/>
      <c r="O3">
        <v>0</v>
      </c>
      <c r="P3">
        <v>2</v>
      </c>
    </row>
    <row r="4">
      <c r="A4" s="10" t="s">
        <v>8</v>
      </c>
      <c r="B4" s="11" t="s">
        <v>9</v>
      </c>
      <c r="C4" s="12" t="s">
        <v>53</v>
      </c>
      <c r="D4" s="13"/>
      <c r="E4" s="14" t="s">
        <v>54</v>
      </c>
      <c r="F4" s="7"/>
      <c r="G4" s="7"/>
      <c r="H4" s="7"/>
      <c r="I4" s="7"/>
      <c r="J4" s="9"/>
      <c r="O4">
        <v>0.14999999999999999</v>
      </c>
      <c r="P4">
        <v>2</v>
      </c>
    </row>
    <row r="5">
      <c r="A5" s="10" t="s">
        <v>12</v>
      </c>
      <c r="B5" s="11" t="s">
        <v>13</v>
      </c>
      <c r="C5" s="12" t="s">
        <v>63</v>
      </c>
      <c r="D5" s="13"/>
      <c r="E5" s="14" t="s">
        <v>64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14</v>
      </c>
      <c r="F9" s="26"/>
      <c r="G9" s="26"/>
      <c r="H9" s="26"/>
      <c r="I9" s="27">
        <f>SUMIFS(I10:I13,A10:A13,"P")</f>
        <v>0</v>
      </c>
      <c r="J9" s="28"/>
    </row>
    <row r="10">
      <c r="A10" s="29" t="s">
        <v>28</v>
      </c>
      <c r="B10" s="29">
        <v>1</v>
      </c>
      <c r="C10" s="30" t="s">
        <v>65</v>
      </c>
      <c r="D10" s="29" t="s">
        <v>30</v>
      </c>
      <c r="E10" s="31" t="s">
        <v>66</v>
      </c>
      <c r="F10" s="32" t="s">
        <v>67</v>
      </c>
      <c r="G10" s="33">
        <v>20</v>
      </c>
      <c r="H10" s="34">
        <v>0</v>
      </c>
      <c r="I10" s="34">
        <f>ROUND(G10*H10,P4)</f>
        <v>0</v>
      </c>
      <c r="J10" s="29"/>
      <c r="O10" s="35">
        <f>I10*0.21</f>
        <v>0</v>
      </c>
      <c r="P10">
        <v>3</v>
      </c>
    </row>
    <row r="11">
      <c r="A11" s="29" t="s">
        <v>33</v>
      </c>
      <c r="B11" s="36"/>
      <c r="C11" s="37"/>
      <c r="D11" s="37"/>
      <c r="E11" s="31" t="s">
        <v>68</v>
      </c>
      <c r="F11" s="37"/>
      <c r="G11" s="37"/>
      <c r="H11" s="37"/>
      <c r="I11" s="37"/>
      <c r="J11" s="38"/>
    </row>
    <row r="12">
      <c r="A12" s="29" t="s">
        <v>35</v>
      </c>
      <c r="B12" s="36"/>
      <c r="C12" s="37"/>
      <c r="D12" s="37"/>
      <c r="E12" s="39" t="s">
        <v>69</v>
      </c>
      <c r="F12" s="37"/>
      <c r="G12" s="37"/>
      <c r="H12" s="37"/>
      <c r="I12" s="37"/>
      <c r="J12" s="38"/>
    </row>
    <row r="13" ht="72">
      <c r="A13" s="29" t="s">
        <v>37</v>
      </c>
      <c r="B13" s="36"/>
      <c r="C13" s="37"/>
      <c r="D13" s="37"/>
      <c r="E13" s="31" t="s">
        <v>70</v>
      </c>
      <c r="F13" s="37"/>
      <c r="G13" s="37"/>
      <c r="H13" s="37"/>
      <c r="I13" s="37"/>
      <c r="J13" s="38"/>
    </row>
    <row r="14">
      <c r="A14" s="23" t="s">
        <v>26</v>
      </c>
      <c r="B14" s="24"/>
      <c r="C14" s="25" t="s">
        <v>71</v>
      </c>
      <c r="D14" s="26"/>
      <c r="E14" s="23" t="s">
        <v>72</v>
      </c>
      <c r="F14" s="26"/>
      <c r="G14" s="26"/>
      <c r="H14" s="26"/>
      <c r="I14" s="27">
        <f>SUMIFS(I15:I46,A15:A46,"P")</f>
        <v>0</v>
      </c>
      <c r="J14" s="28"/>
    </row>
    <row r="15">
      <c r="A15" s="29" t="s">
        <v>28</v>
      </c>
      <c r="B15" s="29">
        <v>2</v>
      </c>
      <c r="C15" s="30" t="s">
        <v>73</v>
      </c>
      <c r="D15" s="29" t="s">
        <v>30</v>
      </c>
      <c r="E15" s="31" t="s">
        <v>74</v>
      </c>
      <c r="F15" s="32" t="s">
        <v>75</v>
      </c>
      <c r="G15" s="33">
        <v>468</v>
      </c>
      <c r="H15" s="34">
        <v>0</v>
      </c>
      <c r="I15" s="34">
        <f>ROUND(G15*H15,P4)</f>
        <v>0</v>
      </c>
      <c r="J15" s="29"/>
      <c r="O15" s="35">
        <f>I15*0.21</f>
        <v>0</v>
      </c>
      <c r="P15">
        <v>3</v>
      </c>
    </row>
    <row r="16" ht="43.2">
      <c r="A16" s="29" t="s">
        <v>33</v>
      </c>
      <c r="B16" s="36"/>
      <c r="C16" s="37"/>
      <c r="D16" s="37"/>
      <c r="E16" s="31" t="s">
        <v>76</v>
      </c>
      <c r="F16" s="37"/>
      <c r="G16" s="37"/>
      <c r="H16" s="37"/>
      <c r="I16" s="37"/>
      <c r="J16" s="38"/>
    </row>
    <row r="17">
      <c r="A17" s="29" t="s">
        <v>35</v>
      </c>
      <c r="B17" s="36"/>
      <c r="C17" s="37"/>
      <c r="D17" s="37"/>
      <c r="E17" s="39" t="s">
        <v>77</v>
      </c>
      <c r="F17" s="37"/>
      <c r="G17" s="37"/>
      <c r="H17" s="37"/>
      <c r="I17" s="37"/>
      <c r="J17" s="38"/>
    </row>
    <row r="18" ht="86.4">
      <c r="A18" s="29" t="s">
        <v>37</v>
      </c>
      <c r="B18" s="36"/>
      <c r="C18" s="37"/>
      <c r="D18" s="37"/>
      <c r="E18" s="31" t="s">
        <v>78</v>
      </c>
      <c r="F18" s="37"/>
      <c r="G18" s="37"/>
      <c r="H18" s="37"/>
      <c r="I18" s="37"/>
      <c r="J18" s="38"/>
    </row>
    <row r="19">
      <c r="A19" s="29" t="s">
        <v>28</v>
      </c>
      <c r="B19" s="29">
        <v>3</v>
      </c>
      <c r="C19" s="30" t="s">
        <v>79</v>
      </c>
      <c r="D19" s="29" t="s">
        <v>30</v>
      </c>
      <c r="E19" s="31" t="s">
        <v>80</v>
      </c>
      <c r="F19" s="32" t="s">
        <v>49</v>
      </c>
      <c r="G19" s="33">
        <v>3</v>
      </c>
      <c r="H19" s="34">
        <v>0</v>
      </c>
      <c r="I19" s="34">
        <f>ROUND(G19*H19,P4)</f>
        <v>0</v>
      </c>
      <c r="J19" s="29"/>
      <c r="O19" s="35">
        <f>I19*0.21</f>
        <v>0</v>
      </c>
      <c r="P19">
        <v>3</v>
      </c>
    </row>
    <row r="20" ht="57.6">
      <c r="A20" s="29" t="s">
        <v>33</v>
      </c>
      <c r="B20" s="36"/>
      <c r="C20" s="37"/>
      <c r="D20" s="37"/>
      <c r="E20" s="31" t="s">
        <v>81</v>
      </c>
      <c r="F20" s="37"/>
      <c r="G20" s="37"/>
      <c r="H20" s="37"/>
      <c r="I20" s="37"/>
      <c r="J20" s="38"/>
    </row>
    <row r="21">
      <c r="A21" s="29" t="s">
        <v>35</v>
      </c>
      <c r="B21" s="36"/>
      <c r="C21" s="37"/>
      <c r="D21" s="37"/>
      <c r="E21" s="39" t="s">
        <v>82</v>
      </c>
      <c r="F21" s="37"/>
      <c r="G21" s="37"/>
      <c r="H21" s="37"/>
      <c r="I21" s="37"/>
      <c r="J21" s="38"/>
    </row>
    <row r="22" ht="216">
      <c r="A22" s="29" t="s">
        <v>37</v>
      </c>
      <c r="B22" s="36"/>
      <c r="C22" s="37"/>
      <c r="D22" s="37"/>
      <c r="E22" s="31" t="s">
        <v>83</v>
      </c>
      <c r="F22" s="37"/>
      <c r="G22" s="37"/>
      <c r="H22" s="37"/>
      <c r="I22" s="37"/>
      <c r="J22" s="38"/>
    </row>
    <row r="23">
      <c r="A23" s="29" t="s">
        <v>28</v>
      </c>
      <c r="B23" s="29">
        <v>4</v>
      </c>
      <c r="C23" s="30" t="s">
        <v>84</v>
      </c>
      <c r="D23" s="29" t="s">
        <v>30</v>
      </c>
      <c r="E23" s="31" t="s">
        <v>85</v>
      </c>
      <c r="F23" s="32" t="s">
        <v>49</v>
      </c>
      <c r="G23" s="33">
        <v>28</v>
      </c>
      <c r="H23" s="34">
        <v>0</v>
      </c>
      <c r="I23" s="34">
        <f>ROUND(G23*H23,P4)</f>
        <v>0</v>
      </c>
      <c r="J23" s="29"/>
      <c r="O23" s="35">
        <f>I23*0.21</f>
        <v>0</v>
      </c>
      <c r="P23">
        <v>3</v>
      </c>
    </row>
    <row r="24" ht="57.6">
      <c r="A24" s="29" t="s">
        <v>33</v>
      </c>
      <c r="B24" s="36"/>
      <c r="C24" s="37"/>
      <c r="D24" s="37"/>
      <c r="E24" s="31" t="s">
        <v>86</v>
      </c>
      <c r="F24" s="37"/>
      <c r="G24" s="37"/>
      <c r="H24" s="37"/>
      <c r="I24" s="37"/>
      <c r="J24" s="38"/>
    </row>
    <row r="25">
      <c r="A25" s="29" t="s">
        <v>35</v>
      </c>
      <c r="B25" s="36"/>
      <c r="C25" s="37"/>
      <c r="D25" s="37"/>
      <c r="E25" s="39" t="s">
        <v>87</v>
      </c>
      <c r="F25" s="37"/>
      <c r="G25" s="37"/>
      <c r="H25" s="37"/>
      <c r="I25" s="37"/>
      <c r="J25" s="38"/>
    </row>
    <row r="26" ht="144">
      <c r="A26" s="29" t="s">
        <v>37</v>
      </c>
      <c r="B26" s="36"/>
      <c r="C26" s="37"/>
      <c r="D26" s="37"/>
      <c r="E26" s="31" t="s">
        <v>88</v>
      </c>
      <c r="F26" s="37"/>
      <c r="G26" s="37"/>
      <c r="H26" s="37"/>
      <c r="I26" s="37"/>
      <c r="J26" s="38"/>
    </row>
    <row r="27">
      <c r="A27" s="29" t="s">
        <v>28</v>
      </c>
      <c r="B27" s="29">
        <v>5</v>
      </c>
      <c r="C27" s="30" t="s">
        <v>89</v>
      </c>
      <c r="D27" s="29" t="s">
        <v>90</v>
      </c>
      <c r="E27" s="31" t="s">
        <v>91</v>
      </c>
      <c r="F27" s="32" t="s">
        <v>67</v>
      </c>
      <c r="G27" s="33">
        <v>51.539999999999999</v>
      </c>
      <c r="H27" s="34">
        <v>0</v>
      </c>
      <c r="I27" s="34">
        <f>ROUND(G27*H27,P4)</f>
        <v>0</v>
      </c>
      <c r="J27" s="29"/>
      <c r="O27" s="35">
        <f>I27*0.21</f>
        <v>0</v>
      </c>
      <c r="P27">
        <v>3</v>
      </c>
    </row>
    <row r="28" ht="72">
      <c r="A28" s="29" t="s">
        <v>33</v>
      </c>
      <c r="B28" s="36"/>
      <c r="C28" s="37"/>
      <c r="D28" s="37"/>
      <c r="E28" s="31" t="s">
        <v>92</v>
      </c>
      <c r="F28" s="37"/>
      <c r="G28" s="37"/>
      <c r="H28" s="37"/>
      <c r="I28" s="37"/>
      <c r="J28" s="38"/>
    </row>
    <row r="29">
      <c r="A29" s="29" t="s">
        <v>35</v>
      </c>
      <c r="B29" s="36"/>
      <c r="C29" s="37"/>
      <c r="D29" s="37"/>
      <c r="E29" s="39" t="s">
        <v>93</v>
      </c>
      <c r="F29" s="37"/>
      <c r="G29" s="37"/>
      <c r="H29" s="37"/>
      <c r="I29" s="37"/>
      <c r="J29" s="38"/>
    </row>
    <row r="30" ht="115.2">
      <c r="A30" s="29" t="s">
        <v>37</v>
      </c>
      <c r="B30" s="36"/>
      <c r="C30" s="37"/>
      <c r="D30" s="37"/>
      <c r="E30" s="31" t="s">
        <v>94</v>
      </c>
      <c r="F30" s="37"/>
      <c r="G30" s="37"/>
      <c r="H30" s="37"/>
      <c r="I30" s="37"/>
      <c r="J30" s="38"/>
    </row>
    <row r="31" ht="28.8">
      <c r="A31" s="29" t="s">
        <v>28</v>
      </c>
      <c r="B31" s="29">
        <v>6</v>
      </c>
      <c r="C31" s="30" t="s">
        <v>95</v>
      </c>
      <c r="D31" s="29" t="s">
        <v>30</v>
      </c>
      <c r="E31" s="31" t="s">
        <v>96</v>
      </c>
      <c r="F31" s="32" t="s">
        <v>67</v>
      </c>
      <c r="G31" s="33">
        <v>2.04</v>
      </c>
      <c r="H31" s="34">
        <v>0</v>
      </c>
      <c r="I31" s="34">
        <f>ROUND(G31*H31,P4)</f>
        <v>0</v>
      </c>
      <c r="J31" s="29"/>
      <c r="O31" s="35">
        <f>I31*0.21</f>
        <v>0</v>
      </c>
      <c r="P31">
        <v>3</v>
      </c>
    </row>
    <row r="32" ht="72">
      <c r="A32" s="29" t="s">
        <v>33</v>
      </c>
      <c r="B32" s="36"/>
      <c r="C32" s="37"/>
      <c r="D32" s="37"/>
      <c r="E32" s="31" t="s">
        <v>97</v>
      </c>
      <c r="F32" s="37"/>
      <c r="G32" s="37"/>
      <c r="H32" s="37"/>
      <c r="I32" s="37"/>
      <c r="J32" s="38"/>
    </row>
    <row r="33">
      <c r="A33" s="29" t="s">
        <v>35</v>
      </c>
      <c r="B33" s="36"/>
      <c r="C33" s="37"/>
      <c r="D33" s="37"/>
      <c r="E33" s="39" t="s">
        <v>98</v>
      </c>
      <c r="F33" s="37"/>
      <c r="G33" s="37"/>
      <c r="H33" s="37"/>
      <c r="I33" s="37"/>
      <c r="J33" s="38"/>
    </row>
    <row r="34" ht="115.2">
      <c r="A34" s="29" t="s">
        <v>37</v>
      </c>
      <c r="B34" s="36"/>
      <c r="C34" s="37"/>
      <c r="D34" s="37"/>
      <c r="E34" s="31" t="s">
        <v>94</v>
      </c>
      <c r="F34" s="37"/>
      <c r="G34" s="37"/>
      <c r="H34" s="37"/>
      <c r="I34" s="37"/>
      <c r="J34" s="38"/>
    </row>
    <row r="35">
      <c r="A35" s="29" t="s">
        <v>28</v>
      </c>
      <c r="B35" s="29">
        <v>7</v>
      </c>
      <c r="C35" s="30" t="s">
        <v>99</v>
      </c>
      <c r="D35" s="29" t="s">
        <v>30</v>
      </c>
      <c r="E35" s="31" t="s">
        <v>100</v>
      </c>
      <c r="F35" s="32" t="s">
        <v>75</v>
      </c>
      <c r="G35" s="33">
        <v>9.0429999999999993</v>
      </c>
      <c r="H35" s="34">
        <v>0</v>
      </c>
      <c r="I35" s="34">
        <f>ROUND(G35*H35,P4)</f>
        <v>0</v>
      </c>
      <c r="J35" s="29"/>
      <c r="O35" s="35">
        <f>I35*0.21</f>
        <v>0</v>
      </c>
      <c r="P35">
        <v>3</v>
      </c>
    </row>
    <row r="36" ht="28.8">
      <c r="A36" s="29" t="s">
        <v>33</v>
      </c>
      <c r="B36" s="36"/>
      <c r="C36" s="37"/>
      <c r="D36" s="37"/>
      <c r="E36" s="31" t="s">
        <v>101</v>
      </c>
      <c r="F36" s="37"/>
      <c r="G36" s="37"/>
      <c r="H36" s="37"/>
      <c r="I36" s="37"/>
      <c r="J36" s="38"/>
    </row>
    <row r="37">
      <c r="A37" s="29" t="s">
        <v>35</v>
      </c>
      <c r="B37" s="36"/>
      <c r="C37" s="37"/>
      <c r="D37" s="37"/>
      <c r="E37" s="39" t="s">
        <v>102</v>
      </c>
      <c r="F37" s="37"/>
      <c r="G37" s="37"/>
      <c r="H37" s="37"/>
      <c r="I37" s="37"/>
      <c r="J37" s="38"/>
    </row>
    <row r="38" ht="100.8">
      <c r="A38" s="29" t="s">
        <v>37</v>
      </c>
      <c r="B38" s="36"/>
      <c r="C38" s="37"/>
      <c r="D38" s="37"/>
      <c r="E38" s="31" t="s">
        <v>103</v>
      </c>
      <c r="F38" s="37"/>
      <c r="G38" s="37"/>
      <c r="H38" s="37"/>
      <c r="I38" s="37"/>
      <c r="J38" s="38"/>
    </row>
    <row r="39" ht="28.8">
      <c r="A39" s="29" t="s">
        <v>28</v>
      </c>
      <c r="B39" s="29">
        <v>8</v>
      </c>
      <c r="C39" s="30" t="s">
        <v>104</v>
      </c>
      <c r="D39" s="29" t="s">
        <v>30</v>
      </c>
      <c r="E39" s="31" t="s">
        <v>105</v>
      </c>
      <c r="F39" s="32" t="s">
        <v>49</v>
      </c>
      <c r="G39" s="33">
        <v>18</v>
      </c>
      <c r="H39" s="34">
        <v>0</v>
      </c>
      <c r="I39" s="34">
        <f>ROUND(G39*H39,P4)</f>
        <v>0</v>
      </c>
      <c r="J39" s="29"/>
      <c r="O39" s="35">
        <f>I39*0.21</f>
        <v>0</v>
      </c>
      <c r="P39">
        <v>3</v>
      </c>
    </row>
    <row r="40" ht="201.6">
      <c r="A40" s="29" t="s">
        <v>33</v>
      </c>
      <c r="B40" s="36"/>
      <c r="C40" s="37"/>
      <c r="D40" s="37"/>
      <c r="E40" s="31" t="s">
        <v>106</v>
      </c>
      <c r="F40" s="37"/>
      <c r="G40" s="37"/>
      <c r="H40" s="37"/>
      <c r="I40" s="37"/>
      <c r="J40" s="38"/>
    </row>
    <row r="41" ht="43.2">
      <c r="A41" s="29" t="s">
        <v>35</v>
      </c>
      <c r="B41" s="36"/>
      <c r="C41" s="37"/>
      <c r="D41" s="37"/>
      <c r="E41" s="39" t="s">
        <v>107</v>
      </c>
      <c r="F41" s="37"/>
      <c r="G41" s="37"/>
      <c r="H41" s="37"/>
      <c r="I41" s="37"/>
      <c r="J41" s="38"/>
    </row>
    <row r="42" ht="187.2">
      <c r="A42" s="29" t="s">
        <v>37</v>
      </c>
      <c r="B42" s="36"/>
      <c r="C42" s="37"/>
      <c r="D42" s="37"/>
      <c r="E42" s="31" t="s">
        <v>108</v>
      </c>
      <c r="F42" s="37"/>
      <c r="G42" s="37"/>
      <c r="H42" s="37"/>
      <c r="I42" s="37"/>
      <c r="J42" s="38"/>
    </row>
    <row r="43">
      <c r="A43" s="29" t="s">
        <v>28</v>
      </c>
      <c r="B43" s="29">
        <v>9</v>
      </c>
      <c r="C43" s="30" t="s">
        <v>109</v>
      </c>
      <c r="D43" s="29" t="s">
        <v>30</v>
      </c>
      <c r="E43" s="31" t="s">
        <v>110</v>
      </c>
      <c r="F43" s="32" t="s">
        <v>67</v>
      </c>
      <c r="G43" s="33">
        <v>0.32000000000000001</v>
      </c>
      <c r="H43" s="34">
        <v>0</v>
      </c>
      <c r="I43" s="34">
        <f>ROUND(G43*H43,P4)</f>
        <v>0</v>
      </c>
      <c r="J43" s="29"/>
      <c r="O43" s="35">
        <f>I43*0.21</f>
        <v>0</v>
      </c>
      <c r="P43">
        <v>3</v>
      </c>
    </row>
    <row r="44">
      <c r="A44" s="29" t="s">
        <v>33</v>
      </c>
      <c r="B44" s="36"/>
      <c r="C44" s="37"/>
      <c r="D44" s="37"/>
      <c r="E44" s="31" t="s">
        <v>111</v>
      </c>
      <c r="F44" s="37"/>
      <c r="G44" s="37"/>
      <c r="H44" s="37"/>
      <c r="I44" s="37"/>
      <c r="J44" s="38"/>
    </row>
    <row r="45" ht="201.6">
      <c r="A45" s="29" t="s">
        <v>35</v>
      </c>
      <c r="B45" s="36"/>
      <c r="C45" s="37"/>
      <c r="D45" s="37"/>
      <c r="E45" s="39" t="s">
        <v>112</v>
      </c>
      <c r="F45" s="37"/>
      <c r="G45" s="37"/>
      <c r="H45" s="37"/>
      <c r="I45" s="37"/>
      <c r="J45" s="38"/>
    </row>
    <row r="46" ht="86.4">
      <c r="A46" s="29" t="s">
        <v>37</v>
      </c>
      <c r="B46" s="36"/>
      <c r="C46" s="37"/>
      <c r="D46" s="37"/>
      <c r="E46" s="31" t="s">
        <v>113</v>
      </c>
      <c r="F46" s="37"/>
      <c r="G46" s="37"/>
      <c r="H46" s="37"/>
      <c r="I46" s="37"/>
      <c r="J46" s="38"/>
    </row>
    <row r="47">
      <c r="A47" s="23" t="s">
        <v>26</v>
      </c>
      <c r="B47" s="24"/>
      <c r="C47" s="25" t="s">
        <v>114</v>
      </c>
      <c r="D47" s="26"/>
      <c r="E47" s="23" t="s">
        <v>64</v>
      </c>
      <c r="F47" s="26"/>
      <c r="G47" s="26"/>
      <c r="H47" s="26"/>
      <c r="I47" s="27">
        <f>SUMIFS(I48:I59,A48:A59,"P")</f>
        <v>0</v>
      </c>
      <c r="J47" s="28"/>
    </row>
    <row r="48">
      <c r="A48" s="29" t="s">
        <v>28</v>
      </c>
      <c r="B48" s="29">
        <v>10</v>
      </c>
      <c r="C48" s="30" t="s">
        <v>115</v>
      </c>
      <c r="D48" s="29" t="s">
        <v>90</v>
      </c>
      <c r="E48" s="31" t="s">
        <v>116</v>
      </c>
      <c r="F48" s="32" t="s">
        <v>75</v>
      </c>
      <c r="G48" s="33">
        <v>5205</v>
      </c>
      <c r="H48" s="34">
        <v>0</v>
      </c>
      <c r="I48" s="34">
        <f>ROUND(G48*H48,P4)</f>
        <v>0</v>
      </c>
      <c r="J48" s="29"/>
      <c r="O48" s="35">
        <f>I48*0.21</f>
        <v>0</v>
      </c>
      <c r="P48">
        <v>3</v>
      </c>
    </row>
    <row r="49" ht="28.8">
      <c r="A49" s="29" t="s">
        <v>33</v>
      </c>
      <c r="B49" s="36"/>
      <c r="C49" s="37"/>
      <c r="D49" s="37"/>
      <c r="E49" s="31" t="s">
        <v>117</v>
      </c>
      <c r="F49" s="37"/>
      <c r="G49" s="37"/>
      <c r="H49" s="37"/>
      <c r="I49" s="37"/>
      <c r="J49" s="38"/>
    </row>
    <row r="50" ht="43.2">
      <c r="A50" s="29" t="s">
        <v>35</v>
      </c>
      <c r="B50" s="36"/>
      <c r="C50" s="37"/>
      <c r="D50" s="37"/>
      <c r="E50" s="39" t="s">
        <v>118</v>
      </c>
      <c r="F50" s="37"/>
      <c r="G50" s="37"/>
      <c r="H50" s="37"/>
      <c r="I50" s="37"/>
      <c r="J50" s="38"/>
    </row>
    <row r="51" ht="115.2">
      <c r="A51" s="29" t="s">
        <v>37</v>
      </c>
      <c r="B51" s="36"/>
      <c r="C51" s="37"/>
      <c r="D51" s="37"/>
      <c r="E51" s="31" t="s">
        <v>119</v>
      </c>
      <c r="F51" s="37"/>
      <c r="G51" s="37"/>
      <c r="H51" s="37"/>
      <c r="I51" s="37"/>
      <c r="J51" s="38"/>
    </row>
    <row r="52">
      <c r="A52" s="29" t="s">
        <v>28</v>
      </c>
      <c r="B52" s="29">
        <v>11</v>
      </c>
      <c r="C52" s="30" t="s">
        <v>120</v>
      </c>
      <c r="D52" s="29" t="s">
        <v>90</v>
      </c>
      <c r="E52" s="31" t="s">
        <v>121</v>
      </c>
      <c r="F52" s="32" t="s">
        <v>75</v>
      </c>
      <c r="G52" s="33">
        <v>5154</v>
      </c>
      <c r="H52" s="34">
        <v>0</v>
      </c>
      <c r="I52" s="34">
        <f>ROUND(G52*H52,P4)</f>
        <v>0</v>
      </c>
      <c r="J52" s="29"/>
      <c r="O52" s="35">
        <f>I52*0.21</f>
        <v>0</v>
      </c>
      <c r="P52">
        <v>3</v>
      </c>
    </row>
    <row r="53">
      <c r="A53" s="29" t="s">
        <v>33</v>
      </c>
      <c r="B53" s="36"/>
      <c r="C53" s="37"/>
      <c r="D53" s="37"/>
      <c r="E53" s="31" t="s">
        <v>122</v>
      </c>
      <c r="F53" s="37"/>
      <c r="G53" s="37"/>
      <c r="H53" s="37"/>
      <c r="I53" s="37"/>
      <c r="J53" s="38"/>
    </row>
    <row r="54">
      <c r="A54" s="29" t="s">
        <v>35</v>
      </c>
      <c r="B54" s="36"/>
      <c r="C54" s="37"/>
      <c r="D54" s="37"/>
      <c r="E54" s="39" t="s">
        <v>123</v>
      </c>
      <c r="F54" s="37"/>
      <c r="G54" s="37"/>
      <c r="H54" s="37"/>
      <c r="I54" s="37"/>
      <c r="J54" s="38"/>
    </row>
    <row r="55" ht="115.2">
      <c r="A55" s="29" t="s">
        <v>37</v>
      </c>
      <c r="B55" s="36"/>
      <c r="C55" s="37"/>
      <c r="D55" s="37"/>
      <c r="E55" s="31" t="s">
        <v>124</v>
      </c>
      <c r="F55" s="37"/>
      <c r="G55" s="37"/>
      <c r="H55" s="37"/>
      <c r="I55" s="37"/>
      <c r="J55" s="38"/>
    </row>
    <row r="56">
      <c r="A56" s="29" t="s">
        <v>28</v>
      </c>
      <c r="B56" s="29">
        <v>12</v>
      </c>
      <c r="C56" s="30" t="s">
        <v>125</v>
      </c>
      <c r="D56" s="29" t="s">
        <v>90</v>
      </c>
      <c r="E56" s="31" t="s">
        <v>126</v>
      </c>
      <c r="F56" s="32" t="s">
        <v>67</v>
      </c>
      <c r="G56" s="33">
        <v>2.04</v>
      </c>
      <c r="H56" s="34">
        <v>0</v>
      </c>
      <c r="I56" s="34">
        <f>ROUND(G56*H56,P4)</f>
        <v>0</v>
      </c>
      <c r="J56" s="29"/>
      <c r="O56" s="35">
        <f>I56*0.21</f>
        <v>0</v>
      </c>
      <c r="P56">
        <v>3</v>
      </c>
    </row>
    <row r="57">
      <c r="A57" s="29" t="s">
        <v>33</v>
      </c>
      <c r="B57" s="36"/>
      <c r="C57" s="37"/>
      <c r="D57" s="37"/>
      <c r="E57" s="31" t="s">
        <v>127</v>
      </c>
      <c r="F57" s="37"/>
      <c r="G57" s="37"/>
      <c r="H57" s="37"/>
      <c r="I57" s="37"/>
      <c r="J57" s="38"/>
    </row>
    <row r="58">
      <c r="A58" s="29" t="s">
        <v>35</v>
      </c>
      <c r="B58" s="36"/>
      <c r="C58" s="37"/>
      <c r="D58" s="37"/>
      <c r="E58" s="39" t="s">
        <v>128</v>
      </c>
      <c r="F58" s="37"/>
      <c r="G58" s="37"/>
      <c r="H58" s="37"/>
      <c r="I58" s="37"/>
      <c r="J58" s="38"/>
    </row>
    <row r="59" ht="288">
      <c r="A59" s="29" t="s">
        <v>37</v>
      </c>
      <c r="B59" s="36"/>
      <c r="C59" s="37"/>
      <c r="D59" s="37"/>
      <c r="E59" s="31" t="s">
        <v>129</v>
      </c>
      <c r="F59" s="37"/>
      <c r="G59" s="37"/>
      <c r="H59" s="37"/>
      <c r="I59" s="37"/>
      <c r="J59" s="38"/>
    </row>
    <row r="60">
      <c r="A60" s="23" t="s">
        <v>26</v>
      </c>
      <c r="B60" s="24"/>
      <c r="C60" s="25" t="s">
        <v>130</v>
      </c>
      <c r="D60" s="26"/>
      <c r="E60" s="23" t="s">
        <v>131</v>
      </c>
      <c r="F60" s="26"/>
      <c r="G60" s="26"/>
      <c r="H60" s="26"/>
      <c r="I60" s="27">
        <f>SUMIFS(I61:I132,A61:A132,"P")</f>
        <v>0</v>
      </c>
      <c r="J60" s="28"/>
    </row>
    <row r="61" ht="28.8">
      <c r="A61" s="29" t="s">
        <v>28</v>
      </c>
      <c r="B61" s="29">
        <v>13</v>
      </c>
      <c r="C61" s="30" t="s">
        <v>132</v>
      </c>
      <c r="D61" s="29" t="s">
        <v>30</v>
      </c>
      <c r="E61" s="31" t="s">
        <v>133</v>
      </c>
      <c r="F61" s="32" t="s">
        <v>134</v>
      </c>
      <c r="G61" s="33">
        <v>40</v>
      </c>
      <c r="H61" s="34">
        <v>0</v>
      </c>
      <c r="I61" s="34">
        <f>ROUND(G61*H61,P4)</f>
        <v>0</v>
      </c>
      <c r="J61" s="29"/>
      <c r="O61" s="35">
        <f>I61*0.21</f>
        <v>0</v>
      </c>
      <c r="P61">
        <v>3</v>
      </c>
    </row>
    <row r="62" ht="43.2">
      <c r="A62" s="29" t="s">
        <v>33</v>
      </c>
      <c r="B62" s="36"/>
      <c r="C62" s="37"/>
      <c r="D62" s="37"/>
      <c r="E62" s="31" t="s">
        <v>135</v>
      </c>
      <c r="F62" s="37"/>
      <c r="G62" s="37"/>
      <c r="H62" s="37"/>
      <c r="I62" s="37"/>
      <c r="J62" s="38"/>
    </row>
    <row r="63">
      <c r="A63" s="29" t="s">
        <v>35</v>
      </c>
      <c r="B63" s="36"/>
      <c r="C63" s="37"/>
      <c r="D63" s="37"/>
      <c r="E63" s="39" t="s">
        <v>136</v>
      </c>
      <c r="F63" s="37"/>
      <c r="G63" s="37"/>
      <c r="H63" s="37"/>
      <c r="I63" s="37"/>
      <c r="J63" s="38"/>
    </row>
    <row r="64" ht="201.6">
      <c r="A64" s="29" t="s">
        <v>37</v>
      </c>
      <c r="B64" s="36"/>
      <c r="C64" s="37"/>
      <c r="D64" s="37"/>
      <c r="E64" s="31" t="s">
        <v>137</v>
      </c>
      <c r="F64" s="37"/>
      <c r="G64" s="37"/>
      <c r="H64" s="37"/>
      <c r="I64" s="37"/>
      <c r="J64" s="38"/>
    </row>
    <row r="65" ht="28.8">
      <c r="A65" s="29" t="s">
        <v>28</v>
      </c>
      <c r="B65" s="29">
        <v>14</v>
      </c>
      <c r="C65" s="30" t="s">
        <v>138</v>
      </c>
      <c r="D65" s="29" t="s">
        <v>30</v>
      </c>
      <c r="E65" s="31" t="s">
        <v>139</v>
      </c>
      <c r="F65" s="32" t="s">
        <v>134</v>
      </c>
      <c r="G65" s="33">
        <v>8</v>
      </c>
      <c r="H65" s="34">
        <v>0</v>
      </c>
      <c r="I65" s="34">
        <f>ROUND(G65*H65,P4)</f>
        <v>0</v>
      </c>
      <c r="J65" s="29"/>
      <c r="O65" s="35">
        <f>I65*0.21</f>
        <v>0</v>
      </c>
      <c r="P65">
        <v>3</v>
      </c>
    </row>
    <row r="66" ht="43.2">
      <c r="A66" s="29" t="s">
        <v>33</v>
      </c>
      <c r="B66" s="36"/>
      <c r="C66" s="37"/>
      <c r="D66" s="37"/>
      <c r="E66" s="31" t="s">
        <v>140</v>
      </c>
      <c r="F66" s="37"/>
      <c r="G66" s="37"/>
      <c r="H66" s="37"/>
      <c r="I66" s="37"/>
      <c r="J66" s="38"/>
    </row>
    <row r="67">
      <c r="A67" s="29" t="s">
        <v>35</v>
      </c>
      <c r="B67" s="36"/>
      <c r="C67" s="37"/>
      <c r="D67" s="37"/>
      <c r="E67" s="39" t="s">
        <v>141</v>
      </c>
      <c r="F67" s="37"/>
      <c r="G67" s="37"/>
      <c r="H67" s="37"/>
      <c r="I67" s="37"/>
      <c r="J67" s="38"/>
    </row>
    <row r="68" ht="100.8">
      <c r="A68" s="29" t="s">
        <v>37</v>
      </c>
      <c r="B68" s="36"/>
      <c r="C68" s="37"/>
      <c r="D68" s="37"/>
      <c r="E68" s="31" t="s">
        <v>142</v>
      </c>
      <c r="F68" s="37"/>
      <c r="G68" s="37"/>
      <c r="H68" s="37"/>
      <c r="I68" s="37"/>
      <c r="J68" s="38"/>
    </row>
    <row r="69">
      <c r="A69" s="29" t="s">
        <v>28</v>
      </c>
      <c r="B69" s="29">
        <v>15</v>
      </c>
      <c r="C69" s="30" t="s">
        <v>143</v>
      </c>
      <c r="D69" s="29" t="s">
        <v>71</v>
      </c>
      <c r="E69" s="31" t="s">
        <v>144</v>
      </c>
      <c r="F69" s="32" t="s">
        <v>49</v>
      </c>
      <c r="G69" s="33">
        <v>201</v>
      </c>
      <c r="H69" s="34">
        <v>0</v>
      </c>
      <c r="I69" s="34">
        <f>ROUND(G69*H69,P4)</f>
        <v>0</v>
      </c>
      <c r="J69" s="29"/>
      <c r="O69" s="35">
        <f>I69*0.21</f>
        <v>0</v>
      </c>
      <c r="P69">
        <v>3</v>
      </c>
    </row>
    <row r="70">
      <c r="A70" s="29" t="s">
        <v>33</v>
      </c>
      <c r="B70" s="36"/>
      <c r="C70" s="37"/>
      <c r="D70" s="37"/>
      <c r="E70" s="31" t="s">
        <v>145</v>
      </c>
      <c r="F70" s="37"/>
      <c r="G70" s="37"/>
      <c r="H70" s="37"/>
      <c r="I70" s="37"/>
      <c r="J70" s="38"/>
    </row>
    <row r="71">
      <c r="A71" s="29" t="s">
        <v>35</v>
      </c>
      <c r="B71" s="36"/>
      <c r="C71" s="37"/>
      <c r="D71" s="37"/>
      <c r="E71" s="39" t="s">
        <v>146</v>
      </c>
      <c r="F71" s="37"/>
      <c r="G71" s="37"/>
      <c r="H71" s="37"/>
      <c r="I71" s="37"/>
      <c r="J71" s="38"/>
    </row>
    <row r="72" ht="86.4">
      <c r="A72" s="29" t="s">
        <v>37</v>
      </c>
      <c r="B72" s="36"/>
      <c r="C72" s="37"/>
      <c r="D72" s="37"/>
      <c r="E72" s="31" t="s">
        <v>147</v>
      </c>
      <c r="F72" s="37"/>
      <c r="G72" s="37"/>
      <c r="H72" s="37"/>
      <c r="I72" s="37"/>
      <c r="J72" s="38"/>
    </row>
    <row r="73">
      <c r="A73" s="29" t="s">
        <v>28</v>
      </c>
      <c r="B73" s="29">
        <v>16</v>
      </c>
      <c r="C73" s="30" t="s">
        <v>143</v>
      </c>
      <c r="D73" s="29" t="s">
        <v>148</v>
      </c>
      <c r="E73" s="31" t="s">
        <v>144</v>
      </c>
      <c r="F73" s="32" t="s">
        <v>49</v>
      </c>
      <c r="G73" s="33">
        <v>4</v>
      </c>
      <c r="H73" s="34">
        <v>0</v>
      </c>
      <c r="I73" s="34">
        <f>ROUND(G73*H73,P4)</f>
        <v>0</v>
      </c>
      <c r="J73" s="29"/>
      <c r="O73" s="35">
        <f>I73*0.21</f>
        <v>0</v>
      </c>
      <c r="P73">
        <v>3</v>
      </c>
    </row>
    <row r="74">
      <c r="A74" s="29" t="s">
        <v>33</v>
      </c>
      <c r="B74" s="36"/>
      <c r="C74" s="37"/>
      <c r="D74" s="37"/>
      <c r="E74" s="31" t="s">
        <v>149</v>
      </c>
      <c r="F74" s="37"/>
      <c r="G74" s="37"/>
      <c r="H74" s="37"/>
      <c r="I74" s="37"/>
      <c r="J74" s="38"/>
    </row>
    <row r="75">
      <c r="A75" s="29" t="s">
        <v>35</v>
      </c>
      <c r="B75" s="36"/>
      <c r="C75" s="37"/>
      <c r="D75" s="37"/>
      <c r="E75" s="39" t="s">
        <v>150</v>
      </c>
      <c r="F75" s="37"/>
      <c r="G75" s="37"/>
      <c r="H75" s="37"/>
      <c r="I75" s="37"/>
      <c r="J75" s="38"/>
    </row>
    <row r="76" ht="86.4">
      <c r="A76" s="29" t="s">
        <v>37</v>
      </c>
      <c r="B76" s="36"/>
      <c r="C76" s="37"/>
      <c r="D76" s="37"/>
      <c r="E76" s="31" t="s">
        <v>147</v>
      </c>
      <c r="F76" s="37"/>
      <c r="G76" s="37"/>
      <c r="H76" s="37"/>
      <c r="I76" s="37"/>
      <c r="J76" s="38"/>
    </row>
    <row r="77">
      <c r="A77" s="29" t="s">
        <v>28</v>
      </c>
      <c r="B77" s="29">
        <v>17</v>
      </c>
      <c r="C77" s="30" t="s">
        <v>151</v>
      </c>
      <c r="D77" s="29" t="s">
        <v>30</v>
      </c>
      <c r="E77" s="31" t="s">
        <v>152</v>
      </c>
      <c r="F77" s="32" t="s">
        <v>49</v>
      </c>
      <c r="G77" s="33">
        <v>74</v>
      </c>
      <c r="H77" s="34">
        <v>0</v>
      </c>
      <c r="I77" s="34">
        <f>ROUND(G77*H77,P4)</f>
        <v>0</v>
      </c>
      <c r="J77" s="29"/>
      <c r="O77" s="35">
        <f>I77*0.21</f>
        <v>0</v>
      </c>
      <c r="P77">
        <v>3</v>
      </c>
    </row>
    <row r="78" ht="43.2">
      <c r="A78" s="29" t="s">
        <v>33</v>
      </c>
      <c r="B78" s="36"/>
      <c r="C78" s="37"/>
      <c r="D78" s="37"/>
      <c r="E78" s="31" t="s">
        <v>153</v>
      </c>
      <c r="F78" s="37"/>
      <c r="G78" s="37"/>
      <c r="H78" s="37"/>
      <c r="I78" s="37"/>
      <c r="J78" s="38"/>
    </row>
    <row r="79" ht="43.2">
      <c r="A79" s="29" t="s">
        <v>35</v>
      </c>
      <c r="B79" s="36"/>
      <c r="C79" s="37"/>
      <c r="D79" s="37"/>
      <c r="E79" s="39" t="s">
        <v>154</v>
      </c>
      <c r="F79" s="37"/>
      <c r="G79" s="37"/>
      <c r="H79" s="37"/>
      <c r="I79" s="37"/>
      <c r="J79" s="38"/>
    </row>
    <row r="80" ht="72">
      <c r="A80" s="29" t="s">
        <v>37</v>
      </c>
      <c r="B80" s="36"/>
      <c r="C80" s="37"/>
      <c r="D80" s="37"/>
      <c r="E80" s="31" t="s">
        <v>155</v>
      </c>
      <c r="F80" s="37"/>
      <c r="G80" s="37"/>
      <c r="H80" s="37"/>
      <c r="I80" s="37"/>
      <c r="J80" s="38"/>
    </row>
    <row r="81" ht="28.8">
      <c r="A81" s="29" t="s">
        <v>28</v>
      </c>
      <c r="B81" s="29">
        <v>18</v>
      </c>
      <c r="C81" s="30" t="s">
        <v>156</v>
      </c>
      <c r="D81" s="29" t="s">
        <v>30</v>
      </c>
      <c r="E81" s="31" t="s">
        <v>157</v>
      </c>
      <c r="F81" s="32" t="s">
        <v>49</v>
      </c>
      <c r="G81" s="33">
        <v>2</v>
      </c>
      <c r="H81" s="34">
        <v>0</v>
      </c>
      <c r="I81" s="34">
        <f>ROUND(G81*H81,P4)</f>
        <v>0</v>
      </c>
      <c r="J81" s="29"/>
      <c r="O81" s="35">
        <f>I81*0.21</f>
        <v>0</v>
      </c>
      <c r="P81">
        <v>3</v>
      </c>
    </row>
    <row r="82">
      <c r="A82" s="29" t="s">
        <v>33</v>
      </c>
      <c r="B82" s="36"/>
      <c r="C82" s="37"/>
      <c r="D82" s="37"/>
      <c r="E82" s="31" t="s">
        <v>158</v>
      </c>
      <c r="F82" s="37"/>
      <c r="G82" s="37"/>
      <c r="H82" s="37"/>
      <c r="I82" s="37"/>
      <c r="J82" s="38"/>
    </row>
    <row r="83">
      <c r="A83" s="29" t="s">
        <v>35</v>
      </c>
      <c r="B83" s="36"/>
      <c r="C83" s="37"/>
      <c r="D83" s="37"/>
      <c r="E83" s="39" t="s">
        <v>51</v>
      </c>
      <c r="F83" s="37"/>
      <c r="G83" s="37"/>
      <c r="H83" s="37"/>
      <c r="I83" s="37"/>
      <c r="J83" s="38"/>
    </row>
    <row r="84" ht="86.4">
      <c r="A84" s="29" t="s">
        <v>37</v>
      </c>
      <c r="B84" s="36"/>
      <c r="C84" s="37"/>
      <c r="D84" s="37"/>
      <c r="E84" s="31" t="s">
        <v>147</v>
      </c>
      <c r="F84" s="37"/>
      <c r="G84" s="37"/>
      <c r="H84" s="37"/>
      <c r="I84" s="37"/>
      <c r="J84" s="38"/>
    </row>
    <row r="85">
      <c r="A85" s="29" t="s">
        <v>28</v>
      </c>
      <c r="B85" s="29">
        <v>19</v>
      </c>
      <c r="C85" s="30" t="s">
        <v>159</v>
      </c>
      <c r="D85" s="29" t="s">
        <v>30</v>
      </c>
      <c r="E85" s="31" t="s">
        <v>160</v>
      </c>
      <c r="F85" s="32" t="s">
        <v>49</v>
      </c>
      <c r="G85" s="33">
        <v>201</v>
      </c>
      <c r="H85" s="34">
        <v>0</v>
      </c>
      <c r="I85" s="34">
        <f>ROUND(G85*H85,P4)</f>
        <v>0</v>
      </c>
      <c r="J85" s="29"/>
      <c r="O85" s="35">
        <f>I85*0.21</f>
        <v>0</v>
      </c>
      <c r="P85">
        <v>3</v>
      </c>
    </row>
    <row r="86">
      <c r="A86" s="29" t="s">
        <v>33</v>
      </c>
      <c r="B86" s="36"/>
      <c r="C86" s="37"/>
      <c r="D86" s="37"/>
      <c r="E86" s="31" t="s">
        <v>161</v>
      </c>
      <c r="F86" s="37"/>
      <c r="G86" s="37"/>
      <c r="H86" s="37"/>
      <c r="I86" s="37"/>
      <c r="J86" s="38"/>
    </row>
    <row r="87">
      <c r="A87" s="29" t="s">
        <v>35</v>
      </c>
      <c r="B87" s="36"/>
      <c r="C87" s="37"/>
      <c r="D87" s="37"/>
      <c r="E87" s="39" t="s">
        <v>162</v>
      </c>
      <c r="F87" s="37"/>
      <c r="G87" s="37"/>
      <c r="H87" s="37"/>
      <c r="I87" s="37"/>
      <c r="J87" s="38"/>
    </row>
    <row r="88" ht="57.6">
      <c r="A88" s="29" t="s">
        <v>37</v>
      </c>
      <c r="B88" s="36"/>
      <c r="C88" s="37"/>
      <c r="D88" s="37"/>
      <c r="E88" s="31" t="s">
        <v>163</v>
      </c>
      <c r="F88" s="37"/>
      <c r="G88" s="37"/>
      <c r="H88" s="37"/>
      <c r="I88" s="37"/>
      <c r="J88" s="38"/>
    </row>
    <row r="89" ht="28.8">
      <c r="A89" s="29" t="s">
        <v>28</v>
      </c>
      <c r="B89" s="29">
        <v>20</v>
      </c>
      <c r="C89" s="30" t="s">
        <v>164</v>
      </c>
      <c r="D89" s="29" t="s">
        <v>30</v>
      </c>
      <c r="E89" s="31" t="s">
        <v>165</v>
      </c>
      <c r="F89" s="32" t="s">
        <v>49</v>
      </c>
      <c r="G89" s="33">
        <v>2</v>
      </c>
      <c r="H89" s="34">
        <v>0</v>
      </c>
      <c r="I89" s="34">
        <f>ROUND(G89*H89,P4)</f>
        <v>0</v>
      </c>
      <c r="J89" s="29"/>
      <c r="O89" s="35">
        <f>I89*0.21</f>
        <v>0</v>
      </c>
      <c r="P89">
        <v>3</v>
      </c>
    </row>
    <row r="90" ht="43.2">
      <c r="A90" s="29" t="s">
        <v>33</v>
      </c>
      <c r="B90" s="36"/>
      <c r="C90" s="37"/>
      <c r="D90" s="37"/>
      <c r="E90" s="31" t="s">
        <v>166</v>
      </c>
      <c r="F90" s="37"/>
      <c r="G90" s="37"/>
      <c r="H90" s="37"/>
      <c r="I90" s="37"/>
      <c r="J90" s="38"/>
    </row>
    <row r="91">
      <c r="A91" s="29" t="s">
        <v>35</v>
      </c>
      <c r="B91" s="36"/>
      <c r="C91" s="37"/>
      <c r="D91" s="37"/>
      <c r="E91" s="39" t="s">
        <v>167</v>
      </c>
      <c r="F91" s="37"/>
      <c r="G91" s="37"/>
      <c r="H91" s="37"/>
      <c r="I91" s="37"/>
      <c r="J91" s="38"/>
    </row>
    <row r="92" ht="57.6">
      <c r="A92" s="29" t="s">
        <v>37</v>
      </c>
      <c r="B92" s="36"/>
      <c r="C92" s="37"/>
      <c r="D92" s="37"/>
      <c r="E92" s="31" t="s">
        <v>168</v>
      </c>
      <c r="F92" s="37"/>
      <c r="G92" s="37"/>
      <c r="H92" s="37"/>
      <c r="I92" s="37"/>
      <c r="J92" s="38"/>
    </row>
    <row r="93">
      <c r="A93" s="29" t="s">
        <v>28</v>
      </c>
      <c r="B93" s="29">
        <v>21</v>
      </c>
      <c r="C93" s="30" t="s">
        <v>169</v>
      </c>
      <c r="D93" s="29" t="s">
        <v>30</v>
      </c>
      <c r="E93" s="31" t="s">
        <v>170</v>
      </c>
      <c r="F93" s="32" t="s">
        <v>49</v>
      </c>
      <c r="G93" s="33">
        <v>34</v>
      </c>
      <c r="H93" s="34">
        <v>0</v>
      </c>
      <c r="I93" s="34">
        <f>ROUND(G93*H93,P4)</f>
        <v>0</v>
      </c>
      <c r="J93" s="29"/>
      <c r="O93" s="35">
        <f>I93*0.21</f>
        <v>0</v>
      </c>
      <c r="P93">
        <v>3</v>
      </c>
    </row>
    <row r="94" ht="57.6">
      <c r="A94" s="29" t="s">
        <v>33</v>
      </c>
      <c r="B94" s="36"/>
      <c r="C94" s="37"/>
      <c r="D94" s="37"/>
      <c r="E94" s="31" t="s">
        <v>171</v>
      </c>
      <c r="F94" s="37"/>
      <c r="G94" s="37"/>
      <c r="H94" s="37"/>
      <c r="I94" s="37"/>
      <c r="J94" s="38"/>
    </row>
    <row r="95">
      <c r="A95" s="29" t="s">
        <v>35</v>
      </c>
      <c r="B95" s="36"/>
      <c r="C95" s="37"/>
      <c r="D95" s="37"/>
      <c r="E95" s="39" t="s">
        <v>172</v>
      </c>
      <c r="F95" s="37"/>
      <c r="G95" s="37"/>
      <c r="H95" s="37"/>
      <c r="I95" s="37"/>
      <c r="J95" s="38"/>
    </row>
    <row r="96" ht="57.6">
      <c r="A96" s="29" t="s">
        <v>37</v>
      </c>
      <c r="B96" s="36"/>
      <c r="C96" s="37"/>
      <c r="D96" s="37"/>
      <c r="E96" s="31" t="s">
        <v>168</v>
      </c>
      <c r="F96" s="37"/>
      <c r="G96" s="37"/>
      <c r="H96" s="37"/>
      <c r="I96" s="37"/>
      <c r="J96" s="38"/>
    </row>
    <row r="97" ht="28.8">
      <c r="A97" s="29" t="s">
        <v>28</v>
      </c>
      <c r="B97" s="29">
        <v>22</v>
      </c>
      <c r="C97" s="30" t="s">
        <v>173</v>
      </c>
      <c r="D97" s="29" t="s">
        <v>30</v>
      </c>
      <c r="E97" s="31" t="s">
        <v>174</v>
      </c>
      <c r="F97" s="32" t="s">
        <v>49</v>
      </c>
      <c r="G97" s="33">
        <v>19</v>
      </c>
      <c r="H97" s="34">
        <v>0</v>
      </c>
      <c r="I97" s="34">
        <f>ROUND(G97*H97,P4)</f>
        <v>0</v>
      </c>
      <c r="J97" s="29"/>
      <c r="O97" s="35">
        <f>I97*0.21</f>
        <v>0</v>
      </c>
      <c r="P97">
        <v>3</v>
      </c>
    </row>
    <row r="98" ht="28.8">
      <c r="A98" s="29" t="s">
        <v>33</v>
      </c>
      <c r="B98" s="36"/>
      <c r="C98" s="37"/>
      <c r="D98" s="37"/>
      <c r="E98" s="31" t="s">
        <v>175</v>
      </c>
      <c r="F98" s="37"/>
      <c r="G98" s="37"/>
      <c r="H98" s="37"/>
      <c r="I98" s="37"/>
      <c r="J98" s="38"/>
    </row>
    <row r="99" ht="43.2">
      <c r="A99" s="29" t="s">
        <v>35</v>
      </c>
      <c r="B99" s="36"/>
      <c r="C99" s="37"/>
      <c r="D99" s="37"/>
      <c r="E99" s="39" t="s">
        <v>176</v>
      </c>
      <c r="F99" s="37"/>
      <c r="G99" s="37"/>
      <c r="H99" s="37"/>
      <c r="I99" s="37"/>
      <c r="J99" s="38"/>
    </row>
    <row r="100" ht="86.4">
      <c r="A100" s="29" t="s">
        <v>37</v>
      </c>
      <c r="B100" s="36"/>
      <c r="C100" s="37"/>
      <c r="D100" s="37"/>
      <c r="E100" s="31" t="s">
        <v>177</v>
      </c>
      <c r="F100" s="37"/>
      <c r="G100" s="37"/>
      <c r="H100" s="37"/>
      <c r="I100" s="37"/>
      <c r="J100" s="38"/>
    </row>
    <row r="101" ht="28.8">
      <c r="A101" s="29" t="s">
        <v>28</v>
      </c>
      <c r="B101" s="29">
        <v>23</v>
      </c>
      <c r="C101" s="30" t="s">
        <v>178</v>
      </c>
      <c r="D101" s="29" t="s">
        <v>30</v>
      </c>
      <c r="E101" s="31" t="s">
        <v>179</v>
      </c>
      <c r="F101" s="32" t="s">
        <v>75</v>
      </c>
      <c r="G101" s="33">
        <v>346.08600000000001</v>
      </c>
      <c r="H101" s="34">
        <v>0</v>
      </c>
      <c r="I101" s="34">
        <f>ROUND(G101*H101,P4)</f>
        <v>0</v>
      </c>
      <c r="J101" s="29"/>
      <c r="O101" s="35">
        <f>I101*0.21</f>
        <v>0</v>
      </c>
      <c r="P101">
        <v>3</v>
      </c>
    </row>
    <row r="102">
      <c r="A102" s="29" t="s">
        <v>33</v>
      </c>
      <c r="B102" s="36"/>
      <c r="C102" s="37"/>
      <c r="D102" s="37"/>
      <c r="E102" s="31" t="s">
        <v>180</v>
      </c>
      <c r="F102" s="37"/>
      <c r="G102" s="37"/>
      <c r="H102" s="37"/>
      <c r="I102" s="37"/>
      <c r="J102" s="38"/>
    </row>
    <row r="103" ht="144">
      <c r="A103" s="29" t="s">
        <v>35</v>
      </c>
      <c r="B103" s="36"/>
      <c r="C103" s="37"/>
      <c r="D103" s="37"/>
      <c r="E103" s="39" t="s">
        <v>181</v>
      </c>
      <c r="F103" s="37"/>
      <c r="G103" s="37"/>
      <c r="H103" s="37"/>
      <c r="I103" s="37"/>
      <c r="J103" s="38"/>
    </row>
    <row r="104" ht="100.8">
      <c r="A104" s="29" t="s">
        <v>37</v>
      </c>
      <c r="B104" s="36"/>
      <c r="C104" s="37"/>
      <c r="D104" s="37"/>
      <c r="E104" s="31" t="s">
        <v>182</v>
      </c>
      <c r="F104" s="37"/>
      <c r="G104" s="37"/>
      <c r="H104" s="37"/>
      <c r="I104" s="37"/>
      <c r="J104" s="38"/>
    </row>
    <row r="105" ht="28.8">
      <c r="A105" s="29" t="s">
        <v>28</v>
      </c>
      <c r="B105" s="29">
        <v>24</v>
      </c>
      <c r="C105" s="30" t="s">
        <v>183</v>
      </c>
      <c r="D105" s="29" t="s">
        <v>30</v>
      </c>
      <c r="E105" s="31" t="s">
        <v>184</v>
      </c>
      <c r="F105" s="32" t="s">
        <v>75</v>
      </c>
      <c r="G105" s="33">
        <v>9.7349999999999994</v>
      </c>
      <c r="H105" s="34">
        <v>0</v>
      </c>
      <c r="I105" s="34">
        <f>ROUND(G105*H105,P4)</f>
        <v>0</v>
      </c>
      <c r="J105" s="29"/>
      <c r="O105" s="35">
        <f>I105*0.21</f>
        <v>0</v>
      </c>
      <c r="P105">
        <v>3</v>
      </c>
    </row>
    <row r="106" ht="28.8">
      <c r="A106" s="29" t="s">
        <v>33</v>
      </c>
      <c r="B106" s="36"/>
      <c r="C106" s="37"/>
      <c r="D106" s="37"/>
      <c r="E106" s="31" t="s">
        <v>185</v>
      </c>
      <c r="F106" s="37"/>
      <c r="G106" s="37"/>
      <c r="H106" s="37"/>
      <c r="I106" s="37"/>
      <c r="J106" s="38"/>
    </row>
    <row r="107" ht="28.8">
      <c r="A107" s="29" t="s">
        <v>35</v>
      </c>
      <c r="B107" s="36"/>
      <c r="C107" s="37"/>
      <c r="D107" s="37"/>
      <c r="E107" s="39" t="s">
        <v>186</v>
      </c>
      <c r="F107" s="37"/>
      <c r="G107" s="37"/>
      <c r="H107" s="37"/>
      <c r="I107" s="37"/>
      <c r="J107" s="38"/>
    </row>
    <row r="108" ht="100.8">
      <c r="A108" s="29" t="s">
        <v>37</v>
      </c>
      <c r="B108" s="36"/>
      <c r="C108" s="37"/>
      <c r="D108" s="37"/>
      <c r="E108" s="31" t="s">
        <v>182</v>
      </c>
      <c r="F108" s="37"/>
      <c r="G108" s="37"/>
      <c r="H108" s="37"/>
      <c r="I108" s="37"/>
      <c r="J108" s="38"/>
    </row>
    <row r="109" ht="28.8">
      <c r="A109" s="29" t="s">
        <v>28</v>
      </c>
      <c r="B109" s="29">
        <v>25</v>
      </c>
      <c r="C109" s="30" t="s">
        <v>187</v>
      </c>
      <c r="D109" s="29" t="s">
        <v>30</v>
      </c>
      <c r="E109" s="31" t="s">
        <v>188</v>
      </c>
      <c r="F109" s="32" t="s">
        <v>75</v>
      </c>
      <c r="G109" s="33">
        <v>51.850999999999999</v>
      </c>
      <c r="H109" s="34">
        <v>0</v>
      </c>
      <c r="I109" s="34">
        <f>ROUND(G109*H109,P4)</f>
        <v>0</v>
      </c>
      <c r="J109" s="29"/>
      <c r="O109" s="35">
        <f>I109*0.21</f>
        <v>0</v>
      </c>
      <c r="P109">
        <v>3</v>
      </c>
    </row>
    <row r="110" ht="28.8">
      <c r="A110" s="29" t="s">
        <v>33</v>
      </c>
      <c r="B110" s="36"/>
      <c r="C110" s="37"/>
      <c r="D110" s="37"/>
      <c r="E110" s="31" t="s">
        <v>189</v>
      </c>
      <c r="F110" s="37"/>
      <c r="G110" s="37"/>
      <c r="H110" s="37"/>
      <c r="I110" s="37"/>
      <c r="J110" s="38"/>
    </row>
    <row r="111" ht="100.8">
      <c r="A111" s="29" t="s">
        <v>35</v>
      </c>
      <c r="B111" s="36"/>
      <c r="C111" s="37"/>
      <c r="D111" s="37"/>
      <c r="E111" s="39" t="s">
        <v>190</v>
      </c>
      <c r="F111" s="37"/>
      <c r="G111" s="37"/>
      <c r="H111" s="37"/>
      <c r="I111" s="37"/>
      <c r="J111" s="38"/>
    </row>
    <row r="112" ht="100.8">
      <c r="A112" s="29" t="s">
        <v>37</v>
      </c>
      <c r="B112" s="36"/>
      <c r="C112" s="37"/>
      <c r="D112" s="37"/>
      <c r="E112" s="31" t="s">
        <v>182</v>
      </c>
      <c r="F112" s="37"/>
      <c r="G112" s="37"/>
      <c r="H112" s="37"/>
      <c r="I112" s="37"/>
      <c r="J112" s="38"/>
    </row>
    <row r="113">
      <c r="A113" s="29" t="s">
        <v>28</v>
      </c>
      <c r="B113" s="29">
        <v>26</v>
      </c>
      <c r="C113" s="30" t="s">
        <v>191</v>
      </c>
      <c r="D113" s="29" t="s">
        <v>30</v>
      </c>
      <c r="E113" s="31" t="s">
        <v>192</v>
      </c>
      <c r="F113" s="32" t="s">
        <v>75</v>
      </c>
      <c r="G113" s="33">
        <v>284.5</v>
      </c>
      <c r="H113" s="34">
        <v>0</v>
      </c>
      <c r="I113" s="34">
        <f>ROUND(G113*H113,P4)</f>
        <v>0</v>
      </c>
      <c r="J113" s="29"/>
      <c r="O113" s="35">
        <f>I113*0.21</f>
        <v>0</v>
      </c>
      <c r="P113">
        <v>3</v>
      </c>
    </row>
    <row r="114" ht="28.8">
      <c r="A114" s="29" t="s">
        <v>33</v>
      </c>
      <c r="B114" s="36"/>
      <c r="C114" s="37"/>
      <c r="D114" s="37"/>
      <c r="E114" s="31" t="s">
        <v>193</v>
      </c>
      <c r="F114" s="37"/>
      <c r="G114" s="37"/>
      <c r="H114" s="37"/>
      <c r="I114" s="37"/>
      <c r="J114" s="38"/>
    </row>
    <row r="115" ht="28.8">
      <c r="A115" s="29" t="s">
        <v>35</v>
      </c>
      <c r="B115" s="36"/>
      <c r="C115" s="37"/>
      <c r="D115" s="37"/>
      <c r="E115" s="39" t="s">
        <v>194</v>
      </c>
      <c r="F115" s="37"/>
      <c r="G115" s="37"/>
      <c r="H115" s="37"/>
      <c r="I115" s="37"/>
      <c r="J115" s="38"/>
    </row>
    <row r="116" ht="100.8">
      <c r="A116" s="29" t="s">
        <v>37</v>
      </c>
      <c r="B116" s="36"/>
      <c r="C116" s="37"/>
      <c r="D116" s="37"/>
      <c r="E116" s="31" t="s">
        <v>182</v>
      </c>
      <c r="F116" s="37"/>
      <c r="G116" s="37"/>
      <c r="H116" s="37"/>
      <c r="I116" s="37"/>
      <c r="J116" s="38"/>
    </row>
    <row r="117">
      <c r="A117" s="29" t="s">
        <v>28</v>
      </c>
      <c r="B117" s="29">
        <v>27</v>
      </c>
      <c r="C117" s="30" t="s">
        <v>195</v>
      </c>
      <c r="D117" s="29" t="s">
        <v>30</v>
      </c>
      <c r="E117" s="31" t="s">
        <v>196</v>
      </c>
      <c r="F117" s="32" t="s">
        <v>49</v>
      </c>
      <c r="G117" s="33">
        <v>2</v>
      </c>
      <c r="H117" s="34">
        <v>0</v>
      </c>
      <c r="I117" s="34">
        <f>ROUND(G117*H117,P4)</f>
        <v>0</v>
      </c>
      <c r="J117" s="29"/>
      <c r="O117" s="35">
        <f>I117*0.21</f>
        <v>0</v>
      </c>
      <c r="P117">
        <v>3</v>
      </c>
    </row>
    <row r="118">
      <c r="A118" s="29" t="s">
        <v>33</v>
      </c>
      <c r="B118" s="36"/>
      <c r="C118" s="37"/>
      <c r="D118" s="37"/>
      <c r="E118" s="31" t="s">
        <v>197</v>
      </c>
      <c r="F118" s="37"/>
      <c r="G118" s="37"/>
      <c r="H118" s="37"/>
      <c r="I118" s="37"/>
      <c r="J118" s="38"/>
    </row>
    <row r="119">
      <c r="A119" s="29" t="s">
        <v>35</v>
      </c>
      <c r="B119" s="36"/>
      <c r="C119" s="37"/>
      <c r="D119" s="37"/>
      <c r="E119" s="39" t="s">
        <v>198</v>
      </c>
      <c r="F119" s="37"/>
      <c r="G119" s="37"/>
      <c r="H119" s="37"/>
      <c r="I119" s="37"/>
      <c r="J119" s="38"/>
    </row>
    <row r="120" ht="72">
      <c r="A120" s="29" t="s">
        <v>37</v>
      </c>
      <c r="B120" s="36"/>
      <c r="C120" s="37"/>
      <c r="D120" s="37"/>
      <c r="E120" s="31" t="s">
        <v>199</v>
      </c>
      <c r="F120" s="37"/>
      <c r="G120" s="37"/>
      <c r="H120" s="37"/>
      <c r="I120" s="37"/>
      <c r="J120" s="38"/>
    </row>
    <row r="121">
      <c r="A121" s="29" t="s">
        <v>28</v>
      </c>
      <c r="B121" s="29">
        <v>28</v>
      </c>
      <c r="C121" s="30" t="s">
        <v>200</v>
      </c>
      <c r="D121" s="29" t="s">
        <v>30</v>
      </c>
      <c r="E121" s="31" t="s">
        <v>201</v>
      </c>
      <c r="F121" s="32" t="s">
        <v>49</v>
      </c>
      <c r="G121" s="33">
        <v>12</v>
      </c>
      <c r="H121" s="34">
        <v>0</v>
      </c>
      <c r="I121" s="34">
        <f>ROUND(G121*H121,P4)</f>
        <v>0</v>
      </c>
      <c r="J121" s="29"/>
      <c r="O121" s="35">
        <f>I121*0.21</f>
        <v>0</v>
      </c>
      <c r="P121">
        <v>3</v>
      </c>
    </row>
    <row r="122">
      <c r="A122" s="29" t="s">
        <v>33</v>
      </c>
      <c r="B122" s="36"/>
      <c r="C122" s="37"/>
      <c r="D122" s="37"/>
      <c r="E122" s="31" t="s">
        <v>202</v>
      </c>
      <c r="F122" s="37"/>
      <c r="G122" s="37"/>
      <c r="H122" s="37"/>
      <c r="I122" s="37"/>
      <c r="J122" s="38"/>
    </row>
    <row r="123">
      <c r="A123" s="29" t="s">
        <v>35</v>
      </c>
      <c r="B123" s="36"/>
      <c r="C123" s="37"/>
      <c r="D123" s="37"/>
      <c r="E123" s="39" t="s">
        <v>203</v>
      </c>
      <c r="F123" s="37"/>
      <c r="G123" s="37"/>
      <c r="H123" s="37"/>
      <c r="I123" s="37"/>
      <c r="J123" s="38"/>
    </row>
    <row r="124" ht="72">
      <c r="A124" s="29" t="s">
        <v>37</v>
      </c>
      <c r="B124" s="36"/>
      <c r="C124" s="37"/>
      <c r="D124" s="37"/>
      <c r="E124" s="31" t="s">
        <v>204</v>
      </c>
      <c r="F124" s="37"/>
      <c r="G124" s="37"/>
      <c r="H124" s="37"/>
      <c r="I124" s="37"/>
      <c r="J124" s="38"/>
    </row>
    <row r="125">
      <c r="A125" s="29" t="s">
        <v>28</v>
      </c>
      <c r="B125" s="29">
        <v>29</v>
      </c>
      <c r="C125" s="30" t="s">
        <v>205</v>
      </c>
      <c r="D125" s="29" t="s">
        <v>30</v>
      </c>
      <c r="E125" s="31" t="s">
        <v>206</v>
      </c>
      <c r="F125" s="32" t="s">
        <v>134</v>
      </c>
      <c r="G125" s="33">
        <v>20.399999999999999</v>
      </c>
      <c r="H125" s="34">
        <v>0</v>
      </c>
      <c r="I125" s="34">
        <f>ROUND(G125*H125,P4)</f>
        <v>0</v>
      </c>
      <c r="J125" s="29"/>
      <c r="O125" s="35">
        <f>I125*0.21</f>
        <v>0</v>
      </c>
      <c r="P125">
        <v>3</v>
      </c>
    </row>
    <row r="126" ht="43.2">
      <c r="A126" s="29" t="s">
        <v>33</v>
      </c>
      <c r="B126" s="36"/>
      <c r="C126" s="37"/>
      <c r="D126" s="37"/>
      <c r="E126" s="31" t="s">
        <v>207</v>
      </c>
      <c r="F126" s="37"/>
      <c r="G126" s="37"/>
      <c r="H126" s="37"/>
      <c r="I126" s="37"/>
      <c r="J126" s="38"/>
    </row>
    <row r="127">
      <c r="A127" s="29" t="s">
        <v>35</v>
      </c>
      <c r="B127" s="36"/>
      <c r="C127" s="37"/>
      <c r="D127" s="37"/>
      <c r="E127" s="39" t="s">
        <v>208</v>
      </c>
      <c r="F127" s="37"/>
      <c r="G127" s="37"/>
      <c r="H127" s="37"/>
      <c r="I127" s="37"/>
      <c r="J127" s="38"/>
    </row>
    <row r="128" ht="72">
      <c r="A128" s="29" t="s">
        <v>37</v>
      </c>
      <c r="B128" s="36"/>
      <c r="C128" s="37"/>
      <c r="D128" s="37"/>
      <c r="E128" s="31" t="s">
        <v>209</v>
      </c>
      <c r="F128" s="37"/>
      <c r="G128" s="37"/>
      <c r="H128" s="37"/>
      <c r="I128" s="37"/>
      <c r="J128" s="38"/>
    </row>
    <row r="129">
      <c r="A129" s="29" t="s">
        <v>28</v>
      </c>
      <c r="B129" s="29">
        <v>30</v>
      </c>
      <c r="C129" s="30" t="s">
        <v>210</v>
      </c>
      <c r="D129" s="29" t="s">
        <v>90</v>
      </c>
      <c r="E129" s="31" t="s">
        <v>211</v>
      </c>
      <c r="F129" s="32" t="s">
        <v>75</v>
      </c>
      <c r="G129" s="33">
        <v>5205</v>
      </c>
      <c r="H129" s="34">
        <v>0</v>
      </c>
      <c r="I129" s="34">
        <f>ROUND(G129*H129,P4)</f>
        <v>0</v>
      </c>
      <c r="J129" s="29"/>
      <c r="O129" s="35">
        <f>I129*0.21</f>
        <v>0</v>
      </c>
      <c r="P129">
        <v>3</v>
      </c>
    </row>
    <row r="130" ht="43.2">
      <c r="A130" s="29" t="s">
        <v>33</v>
      </c>
      <c r="B130" s="36"/>
      <c r="C130" s="37"/>
      <c r="D130" s="37"/>
      <c r="E130" s="31" t="s">
        <v>212</v>
      </c>
      <c r="F130" s="37"/>
      <c r="G130" s="37"/>
      <c r="H130" s="37"/>
      <c r="I130" s="37"/>
      <c r="J130" s="38"/>
    </row>
    <row r="131">
      <c r="A131" s="29" t="s">
        <v>35</v>
      </c>
      <c r="B131" s="36"/>
      <c r="C131" s="37"/>
      <c r="D131" s="37"/>
      <c r="E131" s="39" t="s">
        <v>213</v>
      </c>
      <c r="F131" s="37"/>
      <c r="G131" s="37"/>
      <c r="H131" s="37"/>
      <c r="I131" s="37"/>
      <c r="J131" s="38"/>
    </row>
    <row r="132" ht="72">
      <c r="A132" s="29" t="s">
        <v>37</v>
      </c>
      <c r="B132" s="40"/>
      <c r="C132" s="41"/>
      <c r="D132" s="41"/>
      <c r="E132" s="31" t="s">
        <v>214</v>
      </c>
      <c r="F132" s="41"/>
      <c r="G132" s="41"/>
      <c r="H132" s="41"/>
      <c r="I132" s="41"/>
      <c r="J132"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terms:created xsi:type="dcterms:W3CDTF">2026-02-20T11:16:07Z</dcterms:created>
  <dcterms:modified xsi:type="dcterms:W3CDTF">2026-02-20T11:16:07Z</dcterms:modified>
</cp:coreProperties>
</file>